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layers" sheetId="2" state="visible" r:id="rId2"/>
    <sheet name="Payments" sheetId="3" state="visible" r:id="rId3"/>
    <sheet name="Fees" sheetId="4" state="visible" r:id="rId4"/>
    <sheet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;&quot;–&quot;"/>
  </numFmts>
  <fonts count="6">
    <font>
      <name val="Calibri"/>
      <family val="2"/>
      <color theme="1"/>
      <sz val="11"/>
      <scheme val="minor"/>
    </font>
    <font>
      <b val="1"/>
      <color rgb="000A1A33"/>
      <sz val="16"/>
    </font>
    <font>
      <color rgb="002B3B5B"/>
      <sz val="11"/>
    </font>
    <font>
      <b val="1"/>
      <color rgb="000A1A33"/>
      <sz val="12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1A33"/>
      </patternFill>
    </fill>
  </fills>
  <borders count="2">
    <border>
      <left/>
      <right/>
      <top/>
      <bottom/>
      <diagonal/>
    </border>
    <border>
      <left style="thin">
        <color rgb="00D6DEEF"/>
      </left>
      <right style="thin">
        <color rgb="00D6DEEF"/>
      </right>
      <top style="thin">
        <color rgb="00D6DEEF"/>
      </top>
      <bottom style="thin">
        <color rgb="00D6DE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1" pivotButton="0" quotePrefix="0" xfId="0"/>
    <xf numFmtId="165" fontId="0" fillId="0" borderId="0" pivotButton="0" quotePrefix="0" xfId="0"/>
    <xf numFmtId="9" fontId="0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9" fontId="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4F8E5"/>
        </patternFill>
      </fill>
    </dxf>
    <dxf>
      <fill>
        <patternFill patternType="solid">
          <fgColor rgb="00FFE9C2"/>
        </patternFill>
      </fill>
    </dxf>
    <dxf>
      <fill>
        <patternFill patternType="solid">
          <fgColor rgb="00FFD9DF"/>
        </patternFill>
      </fill>
    </dxf>
    <dxf>
      <font>
        <b val="1"/>
        <color rgb="00C130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Collected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</f>
            </strRef>
          </tx>
          <spPr>
            <a:solidFill>
              <a:srgbClr val="1E5BFF"/>
            </a:solidFill>
            <a:ln>
              <a:prstDash val="solid"/>
            </a:ln>
          </spPr>
          <cat>
            <numRef>
              <f>'Summary'!$A$2:$A$13</f>
            </numRef>
          </cat>
          <val>
            <numRef>
              <f>'Summary'!$C$2:$C$13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C6FF3D"/>
    <outlinePr summaryBelow="1" summaryRight="1"/>
    <pageSetUpPr/>
  </sheetPr>
  <dimension ref="A1:W18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T1" t="inlineStr">
        <is>
          <t>U8</t>
        </is>
      </c>
      <c r="U1" t="inlineStr">
        <is>
          <t>Active</t>
        </is>
      </c>
      <c r="V1" t="inlineStr">
        <is>
          <t>Cash</t>
        </is>
      </c>
      <c r="W1" t="inlineStr">
        <is>
          <t>January</t>
        </is>
      </c>
    </row>
    <row r="2">
      <c r="A2" s="1" t="inlineStr">
        <is>
          <t>Membership fee tracker — free template</t>
        </is>
      </c>
      <c r="T2" t="inlineStr">
        <is>
          <t>U10</t>
        </is>
      </c>
      <c r="U2" t="inlineStr">
        <is>
          <t>Inactive</t>
        </is>
      </c>
      <c r="V2" t="inlineStr">
        <is>
          <t>Bank transfer</t>
        </is>
      </c>
      <c r="W2" t="inlineStr">
        <is>
          <t>February</t>
        </is>
      </c>
    </row>
    <row r="3">
      <c r="A3" s="2" t="inlineStr">
        <is>
          <t>Made by Clubiqo · clubiqo.com</t>
        </is>
      </c>
      <c r="T3" t="inlineStr">
        <is>
          <t>U12</t>
        </is>
      </c>
      <c r="W3" t="inlineStr">
        <is>
          <t>March</t>
        </is>
      </c>
    </row>
    <row r="4">
      <c r="A4" s="2" t="inlineStr"/>
      <c r="T4" t="inlineStr">
        <is>
          <t>U14</t>
        </is>
      </c>
      <c r="W4" t="inlineStr">
        <is>
          <t>April</t>
        </is>
      </c>
    </row>
    <row r="5">
      <c r="A5" s="3" t="inlineStr">
        <is>
          <t>How to use it</t>
        </is>
      </c>
      <c r="T5" t="inlineStr">
        <is>
          <t>U16</t>
        </is>
      </c>
      <c r="W5" t="inlineStr">
        <is>
          <t>May</t>
        </is>
      </c>
    </row>
    <row r="6">
      <c r="A6" s="2" t="inlineStr">
        <is>
          <t>1. On the “Players” sheet, enter each player, their group and monthly fee. The discount (%) is applied for you.</t>
        </is>
      </c>
      <c r="T6" t="inlineStr">
        <is>
          <t>U18</t>
        </is>
      </c>
      <c r="W6" t="inlineStr">
        <is>
          <t>June</t>
        </is>
      </c>
    </row>
    <row r="7">
      <c r="A7" s="2" t="inlineStr">
        <is>
          <t>2. Enter every payment ONCE on the “Payments” sheet: date, player (pick from the list), the month it pays for, amount and method.</t>
        </is>
      </c>
      <c r="T7" t="inlineStr">
        <is>
          <t>Seniors</t>
        </is>
      </c>
      <c r="W7" t="inlineStr">
        <is>
          <t>July</t>
        </is>
      </c>
    </row>
    <row r="8">
      <c r="A8" s="2" t="inlineStr">
        <is>
          <t>3. The “Fees” sheet fills itself in: green = paid, amber = part-paid, red = unpaid for a month that has passed.</t>
        </is>
      </c>
      <c r="T8" t="inlineStr">
        <is>
          <t>Adults</t>
        </is>
      </c>
      <c r="W8" t="inlineStr">
        <is>
          <t>August</t>
        </is>
      </c>
    </row>
    <row r="9">
      <c r="A9" s="2" t="inlineStr">
        <is>
          <t>4. The “Summary” sheet shows expected and collected amounts, the collection rate and how many members owe, per month.</t>
        </is>
      </c>
      <c r="W9" t="inlineStr">
        <is>
          <t>September</t>
        </is>
      </c>
    </row>
    <row r="10">
      <c r="A10" s="2" t="inlineStr">
        <is>
          <t>5. Delete the two rows marked “Example” before you start.</t>
        </is>
      </c>
      <c r="W10" t="inlineStr">
        <is>
          <t>October</t>
        </is>
      </c>
    </row>
    <row r="11">
      <c r="A11" s="2" t="inlineStr"/>
      <c r="W11" t="inlineStr">
        <is>
          <t>November</t>
        </is>
      </c>
    </row>
    <row r="12">
      <c r="A12" s="3" t="inlineStr">
        <is>
          <t>Tips</t>
        </is>
      </c>
      <c r="W12" t="inlineStr">
        <is>
          <t>December</t>
        </is>
      </c>
    </row>
    <row r="13">
      <c r="A13" s="2" t="inlineStr">
        <is>
          <t>• Pick player names from the list on “Payments” — one stray space creates a new “player” and the payment won’t add up.</t>
        </is>
      </c>
    </row>
    <row r="14">
      <c r="A14" s="2" t="inlineStr">
        <is>
          <t>• Don’t delete players who leave; set them to Inactive so their payment history stays.</t>
        </is>
      </c>
    </row>
    <row r="15">
      <c r="A15" s="2" t="inlineStr">
        <is>
          <t>• Start a copy of the file for each season.</t>
        </is>
      </c>
    </row>
    <row r="16">
      <c r="A16" s="2" t="inlineStr"/>
    </row>
    <row r="17">
      <c r="A17" s="3" t="inlineStr">
        <is>
          <t>When the spreadsheet stops being enough</t>
        </is>
      </c>
    </row>
    <row r="18">
      <c r="A18" s="2" t="inlineStr">
        <is>
          <t>Clubiqo does the same automatically: monthly charges, reminders to parents, receipts and a collection overview — on a phone and in a web dashboard. 14 days free: clubiqo.com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5BFF"/>
    <outlinePr summaryBelow="1" summaryRight="1"/>
    <pageSetUpPr/>
  </sheetPr>
  <dimension ref="A1:K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24" customWidth="1" min="4" max="4"/>
    <col width="18" customWidth="1" min="5" max="5"/>
    <col width="26" customWidth="1" min="6" max="6"/>
    <col width="16" customWidth="1" min="7" max="7"/>
    <col width="11" customWidth="1" min="8" max="8"/>
    <col width="18" customWidth="1" min="9" max="9"/>
    <col width="12" customWidth="1" min="10" max="10"/>
    <col width="30" customWidth="1" min="11" max="11"/>
  </cols>
  <sheetData>
    <row r="1" ht="30" customHeight="1">
      <c r="A1" s="4" t="inlineStr">
        <is>
          <t>Full name</t>
        </is>
      </c>
      <c r="B1" s="4" t="inlineStr">
        <is>
          <t>Group</t>
        </is>
      </c>
      <c r="C1" s="4" t="inlineStr">
        <is>
          <t>Date of birth</t>
        </is>
      </c>
      <c r="D1" s="4" t="inlineStr">
        <is>
          <t>Parent / guardian</t>
        </is>
      </c>
      <c r="E1" s="4" t="inlineStr">
        <is>
          <t>Phone</t>
        </is>
      </c>
      <c r="F1" s="4" t="inlineStr">
        <is>
          <t>Email</t>
        </is>
      </c>
      <c r="G1" s="4" t="inlineStr">
        <is>
          <t>Monthly fee</t>
        </is>
      </c>
      <c r="H1" s="4" t="inlineStr">
        <is>
          <t>Discount %</t>
        </is>
      </c>
      <c r="I1" s="4" t="inlineStr">
        <is>
          <t>Due per month</t>
        </is>
      </c>
      <c r="J1" s="4" t="inlineStr">
        <is>
          <t>Status</t>
        </is>
      </c>
      <c r="K1" s="4" t="inlineStr">
        <is>
          <t>Note</t>
        </is>
      </c>
    </row>
    <row r="2">
      <c r="A2" s="5" t="inlineStr">
        <is>
          <t>Example: Luka Petrović</t>
        </is>
      </c>
      <c r="B2" s="5" t="inlineStr">
        <is>
          <t>U12</t>
        </is>
      </c>
      <c r="C2" s="6" t="inlineStr">
        <is>
          <t>2014-03-18</t>
        </is>
      </c>
      <c r="D2" s="5" t="inlineStr">
        <is>
          <t>Marko Petrović</t>
        </is>
      </c>
      <c r="E2" s="5" t="inlineStr"/>
      <c r="F2" s="5" t="inlineStr">
        <is>
          <t>parent@example.com</t>
        </is>
      </c>
      <c r="G2" s="7" t="n">
        <v>30</v>
      </c>
      <c r="H2" s="5" t="n">
        <v>0</v>
      </c>
      <c r="I2" s="7">
        <f>IF(G2="","",ROUND(G2*(1-N(H2)/100),0))</f>
        <v/>
      </c>
      <c r="J2" s="5" t="inlineStr">
        <is>
          <t>Active</t>
        </is>
      </c>
      <c r="K2" s="5" t="inlineStr">
        <is>
          <t>Delete before use</t>
        </is>
      </c>
    </row>
    <row r="3">
      <c r="A3" s="5" t="inlineStr">
        <is>
          <t>Example: Sara Ilić</t>
        </is>
      </c>
      <c r="B3" s="5" t="inlineStr">
        <is>
          <t>U12</t>
        </is>
      </c>
      <c r="C3" s="6" t="inlineStr">
        <is>
          <t>2014-09-02</t>
        </is>
      </c>
      <c r="D3" s="5" t="inlineStr">
        <is>
          <t>Jelena Ilić</t>
        </is>
      </c>
      <c r="E3" s="5" t="inlineStr"/>
      <c r="F3" s="5" t="inlineStr"/>
      <c r="G3" s="7" t="n">
        <v>30</v>
      </c>
      <c r="H3" s="5" t="n">
        <v>10</v>
      </c>
      <c r="I3" s="7">
        <f>IF(G3="","",ROUND(G3*(1-N(H3)/100),0))</f>
        <v/>
      </c>
      <c r="J3" s="5" t="inlineStr">
        <is>
          <t>Active</t>
        </is>
      </c>
      <c r="K3" s="5" t="inlineStr">
        <is>
          <t>Sibling discount</t>
        </is>
      </c>
    </row>
    <row r="4">
      <c r="A4" s="5" t="n"/>
      <c r="B4" s="5" t="n"/>
      <c r="C4" s="6" t="n"/>
      <c r="D4" s="5" t="n"/>
      <c r="E4" s="5" t="n"/>
      <c r="F4" s="5" t="n"/>
      <c r="G4" s="7" t="n"/>
      <c r="H4" s="5" t="n"/>
      <c r="I4" s="7">
        <f>IF(G4="","",ROUND(G4*(1-N(H4)/100),0))</f>
        <v/>
      </c>
      <c r="J4" s="5" t="n"/>
      <c r="K4" s="5" t="n"/>
    </row>
    <row r="5">
      <c r="A5" s="5" t="n"/>
      <c r="B5" s="5" t="n"/>
      <c r="C5" s="6" t="n"/>
      <c r="D5" s="5" t="n"/>
      <c r="E5" s="5" t="n"/>
      <c r="F5" s="5" t="n"/>
      <c r="G5" s="7" t="n"/>
      <c r="H5" s="5" t="n"/>
      <c r="I5" s="7">
        <f>IF(G5="","",ROUND(G5*(1-N(H5)/100),0))</f>
        <v/>
      </c>
      <c r="J5" s="5" t="n"/>
      <c r="K5" s="5" t="n"/>
    </row>
    <row r="6">
      <c r="A6" s="5" t="n"/>
      <c r="B6" s="5" t="n"/>
      <c r="C6" s="6" t="n"/>
      <c r="D6" s="5" t="n"/>
      <c r="E6" s="5" t="n"/>
      <c r="F6" s="5" t="n"/>
      <c r="G6" s="7" t="n"/>
      <c r="H6" s="5" t="n"/>
      <c r="I6" s="7">
        <f>IF(G6="","",ROUND(G6*(1-N(H6)/100),0))</f>
        <v/>
      </c>
      <c r="J6" s="5" t="n"/>
      <c r="K6" s="5" t="n"/>
    </row>
    <row r="7">
      <c r="A7" s="5" t="n"/>
      <c r="B7" s="5" t="n"/>
      <c r="C7" s="6" t="n"/>
      <c r="D7" s="5" t="n"/>
      <c r="E7" s="5" t="n"/>
      <c r="F7" s="5" t="n"/>
      <c r="G7" s="7" t="n"/>
      <c r="H7" s="5" t="n"/>
      <c r="I7" s="7">
        <f>IF(G7="","",ROUND(G7*(1-N(H7)/100),0))</f>
        <v/>
      </c>
      <c r="J7" s="5" t="n"/>
      <c r="K7" s="5" t="n"/>
    </row>
    <row r="8">
      <c r="A8" s="5" t="n"/>
      <c r="B8" s="5" t="n"/>
      <c r="C8" s="6" t="n"/>
      <c r="D8" s="5" t="n"/>
      <c r="E8" s="5" t="n"/>
      <c r="F8" s="5" t="n"/>
      <c r="G8" s="7" t="n"/>
      <c r="H8" s="5" t="n"/>
      <c r="I8" s="7">
        <f>IF(G8="","",ROUND(G8*(1-N(H8)/100),0))</f>
        <v/>
      </c>
      <c r="J8" s="5" t="n"/>
      <c r="K8" s="5" t="n"/>
    </row>
    <row r="9">
      <c r="A9" s="5" t="n"/>
      <c r="B9" s="5" t="n"/>
      <c r="C9" s="6" t="n"/>
      <c r="D9" s="5" t="n"/>
      <c r="E9" s="5" t="n"/>
      <c r="F9" s="5" t="n"/>
      <c r="G9" s="7" t="n"/>
      <c r="H9" s="5" t="n"/>
      <c r="I9" s="7">
        <f>IF(G9="","",ROUND(G9*(1-N(H9)/100),0))</f>
        <v/>
      </c>
      <c r="J9" s="5" t="n"/>
      <c r="K9" s="5" t="n"/>
    </row>
    <row r="10">
      <c r="A10" s="5" t="n"/>
      <c r="B10" s="5" t="n"/>
      <c r="C10" s="6" t="n"/>
      <c r="D10" s="5" t="n"/>
      <c r="E10" s="5" t="n"/>
      <c r="F10" s="5" t="n"/>
      <c r="G10" s="7" t="n"/>
      <c r="H10" s="5" t="n"/>
      <c r="I10" s="7">
        <f>IF(G10="","",ROUND(G10*(1-N(H10)/100),0))</f>
        <v/>
      </c>
      <c r="J10" s="5" t="n"/>
      <c r="K10" s="5" t="n"/>
    </row>
    <row r="11">
      <c r="A11" s="5" t="n"/>
      <c r="B11" s="5" t="n"/>
      <c r="C11" s="6" t="n"/>
      <c r="D11" s="5" t="n"/>
      <c r="E11" s="5" t="n"/>
      <c r="F11" s="5" t="n"/>
      <c r="G11" s="7" t="n"/>
      <c r="H11" s="5" t="n"/>
      <c r="I11" s="7">
        <f>IF(G11="","",ROUND(G11*(1-N(H11)/100),0))</f>
        <v/>
      </c>
      <c r="J11" s="5" t="n"/>
      <c r="K11" s="5" t="n"/>
    </row>
    <row r="12">
      <c r="A12" s="5" t="n"/>
      <c r="B12" s="5" t="n"/>
      <c r="C12" s="6" t="n"/>
      <c r="D12" s="5" t="n"/>
      <c r="E12" s="5" t="n"/>
      <c r="F12" s="5" t="n"/>
      <c r="G12" s="7" t="n"/>
      <c r="H12" s="5" t="n"/>
      <c r="I12" s="7">
        <f>IF(G12="","",ROUND(G12*(1-N(H12)/100),0))</f>
        <v/>
      </c>
      <c r="J12" s="5" t="n"/>
      <c r="K12" s="5" t="n"/>
    </row>
    <row r="13">
      <c r="A13" s="5" t="n"/>
      <c r="B13" s="5" t="n"/>
      <c r="C13" s="6" t="n"/>
      <c r="D13" s="5" t="n"/>
      <c r="E13" s="5" t="n"/>
      <c r="F13" s="5" t="n"/>
      <c r="G13" s="7" t="n"/>
      <c r="H13" s="5" t="n"/>
      <c r="I13" s="7">
        <f>IF(G13="","",ROUND(G13*(1-N(H13)/100),0))</f>
        <v/>
      </c>
      <c r="J13" s="5" t="n"/>
      <c r="K13" s="5" t="n"/>
    </row>
    <row r="14">
      <c r="A14" s="5" t="n"/>
      <c r="B14" s="5" t="n"/>
      <c r="C14" s="6" t="n"/>
      <c r="D14" s="5" t="n"/>
      <c r="E14" s="5" t="n"/>
      <c r="F14" s="5" t="n"/>
      <c r="G14" s="7" t="n"/>
      <c r="H14" s="5" t="n"/>
      <c r="I14" s="7">
        <f>IF(G14="","",ROUND(G14*(1-N(H14)/100),0))</f>
        <v/>
      </c>
      <c r="J14" s="5" t="n"/>
      <c r="K14" s="5" t="n"/>
    </row>
    <row r="15">
      <c r="A15" s="5" t="n"/>
      <c r="B15" s="5" t="n"/>
      <c r="C15" s="6" t="n"/>
      <c r="D15" s="5" t="n"/>
      <c r="E15" s="5" t="n"/>
      <c r="F15" s="5" t="n"/>
      <c r="G15" s="7" t="n"/>
      <c r="H15" s="5" t="n"/>
      <c r="I15" s="7">
        <f>IF(G15="","",ROUND(G15*(1-N(H15)/100),0))</f>
        <v/>
      </c>
      <c r="J15" s="5" t="n"/>
      <c r="K15" s="5" t="n"/>
    </row>
    <row r="16">
      <c r="A16" s="5" t="n"/>
      <c r="B16" s="5" t="n"/>
      <c r="C16" s="6" t="n"/>
      <c r="D16" s="5" t="n"/>
      <c r="E16" s="5" t="n"/>
      <c r="F16" s="5" t="n"/>
      <c r="G16" s="7" t="n"/>
      <c r="H16" s="5" t="n"/>
      <c r="I16" s="7">
        <f>IF(G16="","",ROUND(G16*(1-N(H16)/100),0))</f>
        <v/>
      </c>
      <c r="J16" s="5" t="n"/>
      <c r="K16" s="5" t="n"/>
    </row>
    <row r="17">
      <c r="A17" s="5" t="n"/>
      <c r="B17" s="5" t="n"/>
      <c r="C17" s="6" t="n"/>
      <c r="D17" s="5" t="n"/>
      <c r="E17" s="5" t="n"/>
      <c r="F17" s="5" t="n"/>
      <c r="G17" s="7" t="n"/>
      <c r="H17" s="5" t="n"/>
      <c r="I17" s="7">
        <f>IF(G17="","",ROUND(G17*(1-N(H17)/100),0))</f>
        <v/>
      </c>
      <c r="J17" s="5" t="n"/>
      <c r="K17" s="5" t="n"/>
    </row>
    <row r="18">
      <c r="A18" s="5" t="n"/>
      <c r="B18" s="5" t="n"/>
      <c r="C18" s="6" t="n"/>
      <c r="D18" s="5" t="n"/>
      <c r="E18" s="5" t="n"/>
      <c r="F18" s="5" t="n"/>
      <c r="G18" s="7" t="n"/>
      <c r="H18" s="5" t="n"/>
      <c r="I18" s="7">
        <f>IF(G18="","",ROUND(G18*(1-N(H18)/100),0))</f>
        <v/>
      </c>
      <c r="J18" s="5" t="n"/>
      <c r="K18" s="5" t="n"/>
    </row>
    <row r="19">
      <c r="A19" s="5" t="n"/>
      <c r="B19" s="5" t="n"/>
      <c r="C19" s="6" t="n"/>
      <c r="D19" s="5" t="n"/>
      <c r="E19" s="5" t="n"/>
      <c r="F19" s="5" t="n"/>
      <c r="G19" s="7" t="n"/>
      <c r="H19" s="5" t="n"/>
      <c r="I19" s="7">
        <f>IF(G19="","",ROUND(G19*(1-N(H19)/100),0))</f>
        <v/>
      </c>
      <c r="J19" s="5" t="n"/>
      <c r="K19" s="5" t="n"/>
    </row>
    <row r="20">
      <c r="A20" s="5" t="n"/>
      <c r="B20" s="5" t="n"/>
      <c r="C20" s="6" t="n"/>
      <c r="D20" s="5" t="n"/>
      <c r="E20" s="5" t="n"/>
      <c r="F20" s="5" t="n"/>
      <c r="G20" s="7" t="n"/>
      <c r="H20" s="5" t="n"/>
      <c r="I20" s="7">
        <f>IF(G20="","",ROUND(G20*(1-N(H20)/100),0))</f>
        <v/>
      </c>
      <c r="J20" s="5" t="n"/>
      <c r="K20" s="5" t="n"/>
    </row>
    <row r="21">
      <c r="A21" s="5" t="n"/>
      <c r="B21" s="5" t="n"/>
      <c r="C21" s="6" t="n"/>
      <c r="D21" s="5" t="n"/>
      <c r="E21" s="5" t="n"/>
      <c r="F21" s="5" t="n"/>
      <c r="G21" s="7" t="n"/>
      <c r="H21" s="5" t="n"/>
      <c r="I21" s="7">
        <f>IF(G21="","",ROUND(G21*(1-N(H21)/100),0))</f>
        <v/>
      </c>
      <c r="J21" s="5" t="n"/>
      <c r="K21" s="5" t="n"/>
    </row>
    <row r="22">
      <c r="A22" s="5" t="n"/>
      <c r="B22" s="5" t="n"/>
      <c r="C22" s="6" t="n"/>
      <c r="D22" s="5" t="n"/>
      <c r="E22" s="5" t="n"/>
      <c r="F22" s="5" t="n"/>
      <c r="G22" s="7" t="n"/>
      <c r="H22" s="5" t="n"/>
      <c r="I22" s="7">
        <f>IF(G22="","",ROUND(G22*(1-N(H22)/100),0))</f>
        <v/>
      </c>
      <c r="J22" s="5" t="n"/>
      <c r="K22" s="5" t="n"/>
    </row>
    <row r="23">
      <c r="A23" s="5" t="n"/>
      <c r="B23" s="5" t="n"/>
      <c r="C23" s="6" t="n"/>
      <c r="D23" s="5" t="n"/>
      <c r="E23" s="5" t="n"/>
      <c r="F23" s="5" t="n"/>
      <c r="G23" s="7" t="n"/>
      <c r="H23" s="5" t="n"/>
      <c r="I23" s="7">
        <f>IF(G23="","",ROUND(G23*(1-N(H23)/100),0))</f>
        <v/>
      </c>
      <c r="J23" s="5" t="n"/>
      <c r="K23" s="5" t="n"/>
    </row>
    <row r="24">
      <c r="A24" s="5" t="n"/>
      <c r="B24" s="5" t="n"/>
      <c r="C24" s="6" t="n"/>
      <c r="D24" s="5" t="n"/>
      <c r="E24" s="5" t="n"/>
      <c r="F24" s="5" t="n"/>
      <c r="G24" s="7" t="n"/>
      <c r="H24" s="5" t="n"/>
      <c r="I24" s="7">
        <f>IF(G24="","",ROUND(G24*(1-N(H24)/100),0))</f>
        <v/>
      </c>
      <c r="J24" s="5" t="n"/>
      <c r="K24" s="5" t="n"/>
    </row>
    <row r="25">
      <c r="A25" s="5" t="n"/>
      <c r="B25" s="5" t="n"/>
      <c r="C25" s="6" t="n"/>
      <c r="D25" s="5" t="n"/>
      <c r="E25" s="5" t="n"/>
      <c r="F25" s="5" t="n"/>
      <c r="G25" s="7" t="n"/>
      <c r="H25" s="5" t="n"/>
      <c r="I25" s="7">
        <f>IF(G25="","",ROUND(G25*(1-N(H25)/100),0))</f>
        <v/>
      </c>
      <c r="J25" s="5" t="n"/>
      <c r="K25" s="5" t="n"/>
    </row>
    <row r="26">
      <c r="A26" s="5" t="n"/>
      <c r="B26" s="5" t="n"/>
      <c r="C26" s="6" t="n"/>
      <c r="D26" s="5" t="n"/>
      <c r="E26" s="5" t="n"/>
      <c r="F26" s="5" t="n"/>
      <c r="G26" s="7" t="n"/>
      <c r="H26" s="5" t="n"/>
      <c r="I26" s="7">
        <f>IF(G26="","",ROUND(G26*(1-N(H26)/100),0))</f>
        <v/>
      </c>
      <c r="J26" s="5" t="n"/>
      <c r="K26" s="5" t="n"/>
    </row>
    <row r="27">
      <c r="A27" s="5" t="n"/>
      <c r="B27" s="5" t="n"/>
      <c r="C27" s="6" t="n"/>
      <c r="D27" s="5" t="n"/>
      <c r="E27" s="5" t="n"/>
      <c r="F27" s="5" t="n"/>
      <c r="G27" s="7" t="n"/>
      <c r="H27" s="5" t="n"/>
      <c r="I27" s="7">
        <f>IF(G27="","",ROUND(G27*(1-N(H27)/100),0))</f>
        <v/>
      </c>
      <c r="J27" s="5" t="n"/>
      <c r="K27" s="5" t="n"/>
    </row>
    <row r="28">
      <c r="A28" s="5" t="n"/>
      <c r="B28" s="5" t="n"/>
      <c r="C28" s="6" t="n"/>
      <c r="D28" s="5" t="n"/>
      <c r="E28" s="5" t="n"/>
      <c r="F28" s="5" t="n"/>
      <c r="G28" s="7" t="n"/>
      <c r="H28" s="5" t="n"/>
      <c r="I28" s="7">
        <f>IF(G28="","",ROUND(G28*(1-N(H28)/100),0))</f>
        <v/>
      </c>
      <c r="J28" s="5" t="n"/>
      <c r="K28" s="5" t="n"/>
    </row>
    <row r="29">
      <c r="A29" s="5" t="n"/>
      <c r="B29" s="5" t="n"/>
      <c r="C29" s="6" t="n"/>
      <c r="D29" s="5" t="n"/>
      <c r="E29" s="5" t="n"/>
      <c r="F29" s="5" t="n"/>
      <c r="G29" s="7" t="n"/>
      <c r="H29" s="5" t="n"/>
      <c r="I29" s="7">
        <f>IF(G29="","",ROUND(G29*(1-N(H29)/100),0))</f>
        <v/>
      </c>
      <c r="J29" s="5" t="n"/>
      <c r="K29" s="5" t="n"/>
    </row>
    <row r="30">
      <c r="A30" s="5" t="n"/>
      <c r="B30" s="5" t="n"/>
      <c r="C30" s="6" t="n"/>
      <c r="D30" s="5" t="n"/>
      <c r="E30" s="5" t="n"/>
      <c r="F30" s="5" t="n"/>
      <c r="G30" s="7" t="n"/>
      <c r="H30" s="5" t="n"/>
      <c r="I30" s="7">
        <f>IF(G30="","",ROUND(G30*(1-N(H30)/100),0))</f>
        <v/>
      </c>
      <c r="J30" s="5" t="n"/>
      <c r="K30" s="5" t="n"/>
    </row>
    <row r="31">
      <c r="A31" s="5" t="n"/>
      <c r="B31" s="5" t="n"/>
      <c r="C31" s="6" t="n"/>
      <c r="D31" s="5" t="n"/>
      <c r="E31" s="5" t="n"/>
      <c r="F31" s="5" t="n"/>
      <c r="G31" s="7" t="n"/>
      <c r="H31" s="5" t="n"/>
      <c r="I31" s="7">
        <f>IF(G31="","",ROUND(G31*(1-N(H31)/100),0))</f>
        <v/>
      </c>
      <c r="J31" s="5" t="n"/>
      <c r="K31" s="5" t="n"/>
    </row>
    <row r="32">
      <c r="A32" s="5" t="n"/>
      <c r="B32" s="5" t="n"/>
      <c r="C32" s="6" t="n"/>
      <c r="D32" s="5" t="n"/>
      <c r="E32" s="5" t="n"/>
      <c r="F32" s="5" t="n"/>
      <c r="G32" s="7" t="n"/>
      <c r="H32" s="5" t="n"/>
      <c r="I32" s="7">
        <f>IF(G32="","",ROUND(G32*(1-N(H32)/100),0))</f>
        <v/>
      </c>
      <c r="J32" s="5" t="n"/>
      <c r="K32" s="5" t="n"/>
    </row>
    <row r="33">
      <c r="A33" s="5" t="n"/>
      <c r="B33" s="5" t="n"/>
      <c r="C33" s="6" t="n"/>
      <c r="D33" s="5" t="n"/>
      <c r="E33" s="5" t="n"/>
      <c r="F33" s="5" t="n"/>
      <c r="G33" s="7" t="n"/>
      <c r="H33" s="5" t="n"/>
      <c r="I33" s="7">
        <f>IF(G33="","",ROUND(G33*(1-N(H33)/100),0))</f>
        <v/>
      </c>
      <c r="J33" s="5" t="n"/>
      <c r="K33" s="5" t="n"/>
    </row>
    <row r="34">
      <c r="A34" s="5" t="n"/>
      <c r="B34" s="5" t="n"/>
      <c r="C34" s="6" t="n"/>
      <c r="D34" s="5" t="n"/>
      <c r="E34" s="5" t="n"/>
      <c r="F34" s="5" t="n"/>
      <c r="G34" s="7" t="n"/>
      <c r="H34" s="5" t="n"/>
      <c r="I34" s="7">
        <f>IF(G34="","",ROUND(G34*(1-N(H34)/100),0))</f>
        <v/>
      </c>
      <c r="J34" s="5" t="n"/>
      <c r="K34" s="5" t="n"/>
    </row>
    <row r="35">
      <c r="A35" s="5" t="n"/>
      <c r="B35" s="5" t="n"/>
      <c r="C35" s="6" t="n"/>
      <c r="D35" s="5" t="n"/>
      <c r="E35" s="5" t="n"/>
      <c r="F35" s="5" t="n"/>
      <c r="G35" s="7" t="n"/>
      <c r="H35" s="5" t="n"/>
      <c r="I35" s="7">
        <f>IF(G35="","",ROUND(G35*(1-N(H35)/100),0))</f>
        <v/>
      </c>
      <c r="J35" s="5" t="n"/>
      <c r="K35" s="5" t="n"/>
    </row>
    <row r="36">
      <c r="A36" s="5" t="n"/>
      <c r="B36" s="5" t="n"/>
      <c r="C36" s="6" t="n"/>
      <c r="D36" s="5" t="n"/>
      <c r="E36" s="5" t="n"/>
      <c r="F36" s="5" t="n"/>
      <c r="G36" s="7" t="n"/>
      <c r="H36" s="5" t="n"/>
      <c r="I36" s="7">
        <f>IF(G36="","",ROUND(G36*(1-N(H36)/100),0))</f>
        <v/>
      </c>
      <c r="J36" s="5" t="n"/>
      <c r="K36" s="5" t="n"/>
    </row>
    <row r="37">
      <c r="A37" s="5" t="n"/>
      <c r="B37" s="5" t="n"/>
      <c r="C37" s="6" t="n"/>
      <c r="D37" s="5" t="n"/>
      <c r="E37" s="5" t="n"/>
      <c r="F37" s="5" t="n"/>
      <c r="G37" s="7" t="n"/>
      <c r="H37" s="5" t="n"/>
      <c r="I37" s="7">
        <f>IF(G37="","",ROUND(G37*(1-N(H37)/100),0))</f>
        <v/>
      </c>
      <c r="J37" s="5" t="n"/>
      <c r="K37" s="5" t="n"/>
    </row>
    <row r="38">
      <c r="A38" s="5" t="n"/>
      <c r="B38" s="5" t="n"/>
      <c r="C38" s="6" t="n"/>
      <c r="D38" s="5" t="n"/>
      <c r="E38" s="5" t="n"/>
      <c r="F38" s="5" t="n"/>
      <c r="G38" s="7" t="n"/>
      <c r="H38" s="5" t="n"/>
      <c r="I38" s="7">
        <f>IF(G38="","",ROUND(G38*(1-N(H38)/100),0))</f>
        <v/>
      </c>
      <c r="J38" s="5" t="n"/>
      <c r="K38" s="5" t="n"/>
    </row>
    <row r="39">
      <c r="A39" s="5" t="n"/>
      <c r="B39" s="5" t="n"/>
      <c r="C39" s="6" t="n"/>
      <c r="D39" s="5" t="n"/>
      <c r="E39" s="5" t="n"/>
      <c r="F39" s="5" t="n"/>
      <c r="G39" s="7" t="n"/>
      <c r="H39" s="5" t="n"/>
      <c r="I39" s="7">
        <f>IF(G39="","",ROUND(G39*(1-N(H39)/100),0))</f>
        <v/>
      </c>
      <c r="J39" s="5" t="n"/>
      <c r="K39" s="5" t="n"/>
    </row>
    <row r="40">
      <c r="A40" s="5" t="n"/>
      <c r="B40" s="5" t="n"/>
      <c r="C40" s="6" t="n"/>
      <c r="D40" s="5" t="n"/>
      <c r="E40" s="5" t="n"/>
      <c r="F40" s="5" t="n"/>
      <c r="G40" s="7" t="n"/>
      <c r="H40" s="5" t="n"/>
      <c r="I40" s="7">
        <f>IF(G40="","",ROUND(G40*(1-N(H40)/100),0))</f>
        <v/>
      </c>
      <c r="J40" s="5" t="n"/>
      <c r="K40" s="5" t="n"/>
    </row>
    <row r="41">
      <c r="C41" s="8" t="n"/>
      <c r="G41" s="9" t="n"/>
      <c r="I41" s="9">
        <f>IF(G41="","",ROUND(G41*(1-N(H41)/100),0))</f>
        <v/>
      </c>
    </row>
    <row r="42">
      <c r="C42" s="8" t="n"/>
      <c r="G42" s="9" t="n"/>
      <c r="I42" s="9">
        <f>IF(G42="","",ROUND(G42*(1-N(H42)/100),0))</f>
        <v/>
      </c>
    </row>
    <row r="43">
      <c r="C43" s="8" t="n"/>
      <c r="G43" s="9" t="n"/>
      <c r="I43" s="9">
        <f>IF(G43="","",ROUND(G43*(1-N(H43)/100),0))</f>
        <v/>
      </c>
    </row>
    <row r="44">
      <c r="C44" s="8" t="n"/>
      <c r="G44" s="9" t="n"/>
      <c r="I44" s="9">
        <f>IF(G44="","",ROUND(G44*(1-N(H44)/100),0))</f>
        <v/>
      </c>
    </row>
    <row r="45">
      <c r="C45" s="8" t="n"/>
      <c r="G45" s="9" t="n"/>
      <c r="I45" s="9">
        <f>IF(G45="","",ROUND(G45*(1-N(H45)/100),0))</f>
        <v/>
      </c>
    </row>
    <row r="46">
      <c r="C46" s="8" t="n"/>
      <c r="G46" s="9" t="n"/>
      <c r="I46" s="9">
        <f>IF(G46="","",ROUND(G46*(1-N(H46)/100),0))</f>
        <v/>
      </c>
    </row>
    <row r="47">
      <c r="C47" s="8" t="n"/>
      <c r="G47" s="9" t="n"/>
      <c r="I47" s="9">
        <f>IF(G47="","",ROUND(G47*(1-N(H47)/100),0))</f>
        <v/>
      </c>
    </row>
    <row r="48">
      <c r="C48" s="8" t="n"/>
      <c r="G48" s="9" t="n"/>
      <c r="I48" s="9">
        <f>IF(G48="","",ROUND(G48*(1-N(H48)/100),0))</f>
        <v/>
      </c>
    </row>
    <row r="49">
      <c r="C49" s="8" t="n"/>
      <c r="G49" s="9" t="n"/>
      <c r="I49" s="9">
        <f>IF(G49="","",ROUND(G49*(1-N(H49)/100),0))</f>
        <v/>
      </c>
    </row>
    <row r="50">
      <c r="C50" s="8" t="n"/>
      <c r="G50" s="9" t="n"/>
      <c r="I50" s="9">
        <f>IF(G50="","",ROUND(G50*(1-N(H50)/100),0))</f>
        <v/>
      </c>
    </row>
    <row r="51">
      <c r="C51" s="8" t="n"/>
      <c r="G51" s="9" t="n"/>
      <c r="I51" s="9">
        <f>IF(G51="","",ROUND(G51*(1-N(H51)/100),0))</f>
        <v/>
      </c>
    </row>
    <row r="52">
      <c r="C52" s="8" t="n"/>
      <c r="G52" s="9" t="n"/>
      <c r="I52" s="9">
        <f>IF(G52="","",ROUND(G52*(1-N(H52)/100),0))</f>
        <v/>
      </c>
    </row>
    <row r="53">
      <c r="C53" s="8" t="n"/>
      <c r="G53" s="9" t="n"/>
      <c r="I53" s="9">
        <f>IF(G53="","",ROUND(G53*(1-N(H53)/100),0))</f>
        <v/>
      </c>
    </row>
    <row r="54">
      <c r="C54" s="8" t="n"/>
      <c r="G54" s="9" t="n"/>
      <c r="I54" s="9">
        <f>IF(G54="","",ROUND(G54*(1-N(H54)/100),0))</f>
        <v/>
      </c>
    </row>
    <row r="55">
      <c r="C55" s="8" t="n"/>
      <c r="G55" s="9" t="n"/>
      <c r="I55" s="9">
        <f>IF(G55="","",ROUND(G55*(1-N(H55)/100),0))</f>
        <v/>
      </c>
    </row>
    <row r="56">
      <c r="C56" s="8" t="n"/>
      <c r="G56" s="9" t="n"/>
      <c r="I56" s="9">
        <f>IF(G56="","",ROUND(G56*(1-N(H56)/100),0))</f>
        <v/>
      </c>
    </row>
    <row r="57">
      <c r="C57" s="8" t="n"/>
      <c r="G57" s="9" t="n"/>
      <c r="I57" s="9">
        <f>IF(G57="","",ROUND(G57*(1-N(H57)/100),0))</f>
        <v/>
      </c>
    </row>
    <row r="58">
      <c r="C58" s="8" t="n"/>
      <c r="G58" s="9" t="n"/>
      <c r="I58" s="9">
        <f>IF(G58="","",ROUND(G58*(1-N(H58)/100),0))</f>
        <v/>
      </c>
    </row>
    <row r="59">
      <c r="C59" s="8" t="n"/>
      <c r="G59" s="9" t="n"/>
      <c r="I59" s="9">
        <f>IF(G59="","",ROUND(G59*(1-N(H59)/100),0))</f>
        <v/>
      </c>
    </row>
    <row r="60">
      <c r="C60" s="8" t="n"/>
      <c r="G60" s="9" t="n"/>
      <c r="I60" s="9">
        <f>IF(G60="","",ROUND(G60*(1-N(H60)/100),0))</f>
        <v/>
      </c>
    </row>
    <row r="61">
      <c r="C61" s="8" t="n"/>
      <c r="G61" s="9" t="n"/>
      <c r="I61" s="9">
        <f>IF(G61="","",ROUND(G61*(1-N(H61)/100),0))</f>
        <v/>
      </c>
    </row>
    <row r="62">
      <c r="C62" s="8" t="n"/>
      <c r="G62" s="9" t="n"/>
      <c r="I62" s="9">
        <f>IF(G62="","",ROUND(G62*(1-N(H62)/100),0))</f>
        <v/>
      </c>
    </row>
    <row r="63">
      <c r="C63" s="8" t="n"/>
      <c r="G63" s="9" t="n"/>
      <c r="I63" s="9">
        <f>IF(G63="","",ROUND(G63*(1-N(H63)/100),0))</f>
        <v/>
      </c>
    </row>
    <row r="64">
      <c r="C64" s="8" t="n"/>
      <c r="G64" s="9" t="n"/>
      <c r="I64" s="9">
        <f>IF(G64="","",ROUND(G64*(1-N(H64)/100),0))</f>
        <v/>
      </c>
    </row>
    <row r="65">
      <c r="C65" s="8" t="n"/>
      <c r="G65" s="9" t="n"/>
      <c r="I65" s="9">
        <f>IF(G65="","",ROUND(G65*(1-N(H65)/100),0))</f>
        <v/>
      </c>
    </row>
    <row r="66">
      <c r="C66" s="8" t="n"/>
      <c r="G66" s="9" t="n"/>
      <c r="I66" s="9">
        <f>IF(G66="","",ROUND(G66*(1-N(H66)/100),0))</f>
        <v/>
      </c>
    </row>
    <row r="67">
      <c r="C67" s="8" t="n"/>
      <c r="G67" s="9" t="n"/>
      <c r="I67" s="9">
        <f>IF(G67="","",ROUND(G67*(1-N(H67)/100),0))</f>
        <v/>
      </c>
    </row>
    <row r="68">
      <c r="C68" s="8" t="n"/>
      <c r="G68" s="9" t="n"/>
      <c r="I68" s="9">
        <f>IF(G68="","",ROUND(G68*(1-N(H68)/100),0))</f>
        <v/>
      </c>
    </row>
    <row r="69">
      <c r="C69" s="8" t="n"/>
      <c r="G69" s="9" t="n"/>
      <c r="I69" s="9">
        <f>IF(G69="","",ROUND(G69*(1-N(H69)/100),0))</f>
        <v/>
      </c>
    </row>
    <row r="70">
      <c r="C70" s="8" t="n"/>
      <c r="G70" s="9" t="n"/>
      <c r="I70" s="9">
        <f>IF(G70="","",ROUND(G70*(1-N(H70)/100),0))</f>
        <v/>
      </c>
    </row>
    <row r="71">
      <c r="C71" s="8" t="n"/>
      <c r="G71" s="9" t="n"/>
      <c r="I71" s="9">
        <f>IF(G71="","",ROUND(G71*(1-N(H71)/100),0))</f>
        <v/>
      </c>
    </row>
    <row r="72">
      <c r="C72" s="8" t="n"/>
      <c r="G72" s="9" t="n"/>
      <c r="I72" s="9">
        <f>IF(G72="","",ROUND(G72*(1-N(H72)/100),0))</f>
        <v/>
      </c>
    </row>
    <row r="73">
      <c r="C73" s="8" t="n"/>
      <c r="G73" s="9" t="n"/>
      <c r="I73" s="9">
        <f>IF(G73="","",ROUND(G73*(1-N(H73)/100),0))</f>
        <v/>
      </c>
    </row>
    <row r="74">
      <c r="C74" s="8" t="n"/>
      <c r="G74" s="9" t="n"/>
      <c r="I74" s="9">
        <f>IF(G74="","",ROUND(G74*(1-N(H74)/100),0))</f>
        <v/>
      </c>
    </row>
    <row r="75">
      <c r="C75" s="8" t="n"/>
      <c r="G75" s="9" t="n"/>
      <c r="I75" s="9">
        <f>IF(G75="","",ROUND(G75*(1-N(H75)/100),0))</f>
        <v/>
      </c>
    </row>
    <row r="76">
      <c r="C76" s="8" t="n"/>
      <c r="G76" s="9" t="n"/>
      <c r="I76" s="9">
        <f>IF(G76="","",ROUND(G76*(1-N(H76)/100),0))</f>
        <v/>
      </c>
    </row>
    <row r="77">
      <c r="C77" s="8" t="n"/>
      <c r="G77" s="9" t="n"/>
      <c r="I77" s="9">
        <f>IF(G77="","",ROUND(G77*(1-N(H77)/100),0))</f>
        <v/>
      </c>
    </row>
    <row r="78">
      <c r="C78" s="8" t="n"/>
      <c r="G78" s="9" t="n"/>
      <c r="I78" s="9">
        <f>IF(G78="","",ROUND(G78*(1-N(H78)/100),0))</f>
        <v/>
      </c>
    </row>
    <row r="79">
      <c r="C79" s="8" t="n"/>
      <c r="G79" s="9" t="n"/>
      <c r="I79" s="9">
        <f>IF(G79="","",ROUND(G79*(1-N(H79)/100),0))</f>
        <v/>
      </c>
    </row>
    <row r="80">
      <c r="C80" s="8" t="n"/>
      <c r="G80" s="9" t="n"/>
      <c r="I80" s="9">
        <f>IF(G80="","",ROUND(G80*(1-N(H80)/100),0))</f>
        <v/>
      </c>
    </row>
    <row r="81">
      <c r="C81" s="8" t="n"/>
      <c r="G81" s="9" t="n"/>
      <c r="I81" s="9">
        <f>IF(G81="","",ROUND(G81*(1-N(H81)/100),0))</f>
        <v/>
      </c>
    </row>
    <row r="82">
      <c r="C82" s="8" t="n"/>
      <c r="G82" s="9" t="n"/>
      <c r="I82" s="9">
        <f>IF(G82="","",ROUND(G82*(1-N(H82)/100),0))</f>
        <v/>
      </c>
    </row>
    <row r="83">
      <c r="C83" s="8" t="n"/>
      <c r="G83" s="9" t="n"/>
      <c r="I83" s="9">
        <f>IF(G83="","",ROUND(G83*(1-N(H83)/100),0))</f>
        <v/>
      </c>
    </row>
    <row r="84">
      <c r="C84" s="8" t="n"/>
      <c r="G84" s="9" t="n"/>
      <c r="I84" s="9">
        <f>IF(G84="","",ROUND(G84*(1-N(H84)/100),0))</f>
        <v/>
      </c>
    </row>
    <row r="85">
      <c r="C85" s="8" t="n"/>
      <c r="G85" s="9" t="n"/>
      <c r="I85" s="9">
        <f>IF(G85="","",ROUND(G85*(1-N(H85)/100),0))</f>
        <v/>
      </c>
    </row>
    <row r="86">
      <c r="C86" s="8" t="n"/>
      <c r="G86" s="9" t="n"/>
      <c r="I86" s="9">
        <f>IF(G86="","",ROUND(G86*(1-N(H86)/100),0))</f>
        <v/>
      </c>
    </row>
    <row r="87">
      <c r="C87" s="8" t="n"/>
      <c r="G87" s="9" t="n"/>
      <c r="I87" s="9">
        <f>IF(G87="","",ROUND(G87*(1-N(H87)/100),0))</f>
        <v/>
      </c>
    </row>
    <row r="88">
      <c r="C88" s="8" t="n"/>
      <c r="G88" s="9" t="n"/>
      <c r="I88" s="9">
        <f>IF(G88="","",ROUND(G88*(1-N(H88)/100),0))</f>
        <v/>
      </c>
    </row>
    <row r="89">
      <c r="C89" s="8" t="n"/>
      <c r="G89" s="9" t="n"/>
      <c r="I89" s="9">
        <f>IF(G89="","",ROUND(G89*(1-N(H89)/100),0))</f>
        <v/>
      </c>
    </row>
    <row r="90">
      <c r="C90" s="8" t="n"/>
      <c r="G90" s="9" t="n"/>
      <c r="I90" s="9">
        <f>IF(G90="","",ROUND(G90*(1-N(H90)/100),0))</f>
        <v/>
      </c>
    </row>
    <row r="91">
      <c r="C91" s="8" t="n"/>
      <c r="G91" s="9" t="n"/>
      <c r="I91" s="9">
        <f>IF(G91="","",ROUND(G91*(1-N(H91)/100),0))</f>
        <v/>
      </c>
    </row>
    <row r="92">
      <c r="C92" s="8" t="n"/>
      <c r="G92" s="9" t="n"/>
      <c r="I92" s="9">
        <f>IF(G92="","",ROUND(G92*(1-N(H92)/100),0))</f>
        <v/>
      </c>
    </row>
    <row r="93">
      <c r="C93" s="8" t="n"/>
      <c r="G93" s="9" t="n"/>
      <c r="I93" s="9">
        <f>IF(G93="","",ROUND(G93*(1-N(H93)/100),0))</f>
        <v/>
      </c>
    </row>
    <row r="94">
      <c r="C94" s="8" t="n"/>
      <c r="G94" s="9" t="n"/>
      <c r="I94" s="9">
        <f>IF(G94="","",ROUND(G94*(1-N(H94)/100),0))</f>
        <v/>
      </c>
    </row>
    <row r="95">
      <c r="C95" s="8" t="n"/>
      <c r="G95" s="9" t="n"/>
      <c r="I95" s="9">
        <f>IF(G95="","",ROUND(G95*(1-N(H95)/100),0))</f>
        <v/>
      </c>
    </row>
    <row r="96">
      <c r="C96" s="8" t="n"/>
      <c r="G96" s="9" t="n"/>
      <c r="I96" s="9">
        <f>IF(G96="","",ROUND(G96*(1-N(H96)/100),0))</f>
        <v/>
      </c>
    </row>
    <row r="97">
      <c r="C97" s="8" t="n"/>
      <c r="G97" s="9" t="n"/>
      <c r="I97" s="9">
        <f>IF(G97="","",ROUND(G97*(1-N(H97)/100),0))</f>
        <v/>
      </c>
    </row>
    <row r="98">
      <c r="C98" s="8" t="n"/>
      <c r="G98" s="9" t="n"/>
      <c r="I98" s="9">
        <f>IF(G98="","",ROUND(G98*(1-N(H98)/100),0))</f>
        <v/>
      </c>
    </row>
    <row r="99">
      <c r="C99" s="8" t="n"/>
      <c r="G99" s="9" t="n"/>
      <c r="I99" s="9">
        <f>IF(G99="","",ROUND(G99*(1-N(H99)/100),0))</f>
        <v/>
      </c>
    </row>
    <row r="100">
      <c r="C100" s="8" t="n"/>
      <c r="G100" s="9" t="n"/>
      <c r="I100" s="9">
        <f>IF(G100="","",ROUND(G100*(1-N(H100)/100),0))</f>
        <v/>
      </c>
    </row>
    <row r="101">
      <c r="C101" s="8" t="n"/>
      <c r="G101" s="9" t="n"/>
      <c r="I101" s="9">
        <f>IF(G101="","",ROUND(G101*(1-N(H101)/100),0))</f>
        <v/>
      </c>
    </row>
    <row r="102">
      <c r="C102" s="8" t="n"/>
      <c r="G102" s="9" t="n"/>
      <c r="I102" s="9">
        <f>IF(G102="","",ROUND(G102*(1-N(H102)/100),0))</f>
        <v/>
      </c>
    </row>
    <row r="103">
      <c r="C103" s="8" t="n"/>
      <c r="G103" s="9" t="n"/>
      <c r="I103" s="9">
        <f>IF(G103="","",ROUND(G103*(1-N(H103)/100),0))</f>
        <v/>
      </c>
    </row>
    <row r="104">
      <c r="C104" s="8" t="n"/>
      <c r="G104" s="9" t="n"/>
      <c r="I104" s="9">
        <f>IF(G104="","",ROUND(G104*(1-N(H104)/100),0))</f>
        <v/>
      </c>
    </row>
    <row r="105">
      <c r="C105" s="8" t="n"/>
      <c r="G105" s="9" t="n"/>
      <c r="I105" s="9">
        <f>IF(G105="","",ROUND(G105*(1-N(H105)/100),0))</f>
        <v/>
      </c>
    </row>
    <row r="106">
      <c r="C106" s="8" t="n"/>
      <c r="G106" s="9" t="n"/>
      <c r="I106" s="9">
        <f>IF(G106="","",ROUND(G106*(1-N(H106)/100),0))</f>
        <v/>
      </c>
    </row>
    <row r="107">
      <c r="C107" s="8" t="n"/>
      <c r="G107" s="9" t="n"/>
      <c r="I107" s="9">
        <f>IF(G107="","",ROUND(G107*(1-N(H107)/100),0))</f>
        <v/>
      </c>
    </row>
    <row r="108">
      <c r="C108" s="8" t="n"/>
      <c r="G108" s="9" t="n"/>
      <c r="I108" s="9">
        <f>IF(G108="","",ROUND(G108*(1-N(H108)/100),0))</f>
        <v/>
      </c>
    </row>
    <row r="109">
      <c r="C109" s="8" t="n"/>
      <c r="G109" s="9" t="n"/>
      <c r="I109" s="9">
        <f>IF(G109="","",ROUND(G109*(1-N(H109)/100),0))</f>
        <v/>
      </c>
    </row>
    <row r="110">
      <c r="C110" s="8" t="n"/>
      <c r="G110" s="9" t="n"/>
      <c r="I110" s="9">
        <f>IF(G110="","",ROUND(G110*(1-N(H110)/100),0))</f>
        <v/>
      </c>
    </row>
    <row r="111">
      <c r="C111" s="8" t="n"/>
      <c r="G111" s="9" t="n"/>
      <c r="I111" s="9">
        <f>IF(G111="","",ROUND(G111*(1-N(H111)/100),0))</f>
        <v/>
      </c>
    </row>
    <row r="112">
      <c r="C112" s="8" t="n"/>
      <c r="G112" s="9" t="n"/>
      <c r="I112" s="9">
        <f>IF(G112="","",ROUND(G112*(1-N(H112)/100),0))</f>
        <v/>
      </c>
    </row>
    <row r="113">
      <c r="C113" s="8" t="n"/>
      <c r="G113" s="9" t="n"/>
      <c r="I113" s="9">
        <f>IF(G113="","",ROUND(G113*(1-N(H113)/100),0))</f>
        <v/>
      </c>
    </row>
    <row r="114">
      <c r="C114" s="8" t="n"/>
      <c r="G114" s="9" t="n"/>
      <c r="I114" s="9">
        <f>IF(G114="","",ROUND(G114*(1-N(H114)/100),0))</f>
        <v/>
      </c>
    </row>
    <row r="115">
      <c r="C115" s="8" t="n"/>
      <c r="G115" s="9" t="n"/>
      <c r="I115" s="9">
        <f>IF(G115="","",ROUND(G115*(1-N(H115)/100),0))</f>
        <v/>
      </c>
    </row>
    <row r="116">
      <c r="C116" s="8" t="n"/>
      <c r="G116" s="9" t="n"/>
      <c r="I116" s="9">
        <f>IF(G116="","",ROUND(G116*(1-N(H116)/100),0))</f>
        <v/>
      </c>
    </row>
    <row r="117">
      <c r="C117" s="8" t="n"/>
      <c r="G117" s="9" t="n"/>
      <c r="I117" s="9">
        <f>IF(G117="","",ROUND(G117*(1-N(H117)/100),0))</f>
        <v/>
      </c>
    </row>
    <row r="118">
      <c r="C118" s="8" t="n"/>
      <c r="G118" s="9" t="n"/>
      <c r="I118" s="9">
        <f>IF(G118="","",ROUND(G118*(1-N(H118)/100),0))</f>
        <v/>
      </c>
    </row>
    <row r="119">
      <c r="C119" s="8" t="n"/>
      <c r="G119" s="9" t="n"/>
      <c r="I119" s="9">
        <f>IF(G119="","",ROUND(G119*(1-N(H119)/100),0))</f>
        <v/>
      </c>
    </row>
    <row r="120">
      <c r="C120" s="8" t="n"/>
      <c r="G120" s="9" t="n"/>
      <c r="I120" s="9">
        <f>IF(G120="","",ROUND(G120*(1-N(H120)/100),0))</f>
        <v/>
      </c>
    </row>
    <row r="121">
      <c r="C121" s="8" t="n"/>
      <c r="G121" s="9" t="n"/>
      <c r="I121" s="9">
        <f>IF(G121="","",ROUND(G121*(1-N(H121)/100),0))</f>
        <v/>
      </c>
    </row>
    <row r="122">
      <c r="C122" s="8" t="n"/>
      <c r="G122" s="9" t="n"/>
      <c r="I122" s="9">
        <f>IF(G122="","",ROUND(G122*(1-N(H122)/100),0))</f>
        <v/>
      </c>
    </row>
    <row r="123">
      <c r="C123" s="8" t="n"/>
      <c r="G123" s="9" t="n"/>
      <c r="I123" s="9">
        <f>IF(G123="","",ROUND(G123*(1-N(H123)/100),0))</f>
        <v/>
      </c>
    </row>
    <row r="124">
      <c r="C124" s="8" t="n"/>
      <c r="G124" s="9" t="n"/>
      <c r="I124" s="9">
        <f>IF(G124="","",ROUND(G124*(1-N(H124)/100),0))</f>
        <v/>
      </c>
    </row>
    <row r="125">
      <c r="C125" s="8" t="n"/>
      <c r="G125" s="9" t="n"/>
      <c r="I125" s="9">
        <f>IF(G125="","",ROUND(G125*(1-N(H125)/100),0))</f>
        <v/>
      </c>
    </row>
    <row r="126">
      <c r="C126" s="8" t="n"/>
      <c r="G126" s="9" t="n"/>
      <c r="I126" s="9">
        <f>IF(G126="","",ROUND(G126*(1-N(H126)/100),0))</f>
        <v/>
      </c>
    </row>
    <row r="127">
      <c r="C127" s="8" t="n"/>
      <c r="G127" s="9" t="n"/>
      <c r="I127" s="9">
        <f>IF(G127="","",ROUND(G127*(1-N(H127)/100),0))</f>
        <v/>
      </c>
    </row>
    <row r="128">
      <c r="C128" s="8" t="n"/>
      <c r="G128" s="9" t="n"/>
      <c r="I128" s="9">
        <f>IF(G128="","",ROUND(G128*(1-N(H128)/100),0))</f>
        <v/>
      </c>
    </row>
    <row r="129">
      <c r="C129" s="8" t="n"/>
      <c r="G129" s="9" t="n"/>
      <c r="I129" s="9">
        <f>IF(G129="","",ROUND(G129*(1-N(H129)/100),0))</f>
        <v/>
      </c>
    </row>
    <row r="130">
      <c r="C130" s="8" t="n"/>
      <c r="G130" s="9" t="n"/>
      <c r="I130" s="9">
        <f>IF(G130="","",ROUND(G130*(1-N(H130)/100),0))</f>
        <v/>
      </c>
    </row>
    <row r="131">
      <c r="C131" s="8" t="n"/>
      <c r="G131" s="9" t="n"/>
      <c r="I131" s="9">
        <f>IF(G131="","",ROUND(G131*(1-N(H131)/100),0))</f>
        <v/>
      </c>
    </row>
    <row r="132">
      <c r="C132" s="8" t="n"/>
      <c r="G132" s="9" t="n"/>
      <c r="I132" s="9">
        <f>IF(G132="","",ROUND(G132*(1-N(H132)/100),0))</f>
        <v/>
      </c>
    </row>
    <row r="133">
      <c r="C133" s="8" t="n"/>
      <c r="G133" s="9" t="n"/>
      <c r="I133" s="9">
        <f>IF(G133="","",ROUND(G133*(1-N(H133)/100),0))</f>
        <v/>
      </c>
    </row>
    <row r="134">
      <c r="C134" s="8" t="n"/>
      <c r="G134" s="9" t="n"/>
      <c r="I134" s="9">
        <f>IF(G134="","",ROUND(G134*(1-N(H134)/100),0))</f>
        <v/>
      </c>
    </row>
    <row r="135">
      <c r="C135" s="8" t="n"/>
      <c r="G135" s="9" t="n"/>
      <c r="I135" s="9">
        <f>IF(G135="","",ROUND(G135*(1-N(H135)/100),0))</f>
        <v/>
      </c>
    </row>
    <row r="136">
      <c r="C136" s="8" t="n"/>
      <c r="G136" s="9" t="n"/>
      <c r="I136" s="9">
        <f>IF(G136="","",ROUND(G136*(1-N(H136)/100),0))</f>
        <v/>
      </c>
    </row>
    <row r="137">
      <c r="C137" s="8" t="n"/>
      <c r="G137" s="9" t="n"/>
      <c r="I137" s="9">
        <f>IF(G137="","",ROUND(G137*(1-N(H137)/100),0))</f>
        <v/>
      </c>
    </row>
    <row r="138">
      <c r="C138" s="8" t="n"/>
      <c r="G138" s="9" t="n"/>
      <c r="I138" s="9">
        <f>IF(G138="","",ROUND(G138*(1-N(H138)/100),0))</f>
        <v/>
      </c>
    </row>
    <row r="139">
      <c r="C139" s="8" t="n"/>
      <c r="G139" s="9" t="n"/>
      <c r="I139" s="9">
        <f>IF(G139="","",ROUND(G139*(1-N(H139)/100),0))</f>
        <v/>
      </c>
    </row>
    <row r="140">
      <c r="C140" s="8" t="n"/>
      <c r="G140" s="9" t="n"/>
      <c r="I140" s="9">
        <f>IF(G140="","",ROUND(G140*(1-N(H140)/100),0))</f>
        <v/>
      </c>
    </row>
    <row r="141">
      <c r="C141" s="8" t="n"/>
      <c r="G141" s="9" t="n"/>
      <c r="I141" s="9">
        <f>IF(G141="","",ROUND(G141*(1-N(H141)/100),0))</f>
        <v/>
      </c>
    </row>
    <row r="142">
      <c r="C142" s="8" t="n"/>
      <c r="G142" s="9" t="n"/>
      <c r="I142" s="9">
        <f>IF(G142="","",ROUND(G142*(1-N(H142)/100),0))</f>
        <v/>
      </c>
    </row>
    <row r="143">
      <c r="C143" s="8" t="n"/>
      <c r="G143" s="9" t="n"/>
      <c r="I143" s="9">
        <f>IF(G143="","",ROUND(G143*(1-N(H143)/100),0))</f>
        <v/>
      </c>
    </row>
    <row r="144">
      <c r="C144" s="8" t="n"/>
      <c r="G144" s="9" t="n"/>
      <c r="I144" s="9">
        <f>IF(G144="","",ROUND(G144*(1-N(H144)/100),0))</f>
        <v/>
      </c>
    </row>
    <row r="145">
      <c r="C145" s="8" t="n"/>
      <c r="G145" s="9" t="n"/>
      <c r="I145" s="9">
        <f>IF(G145="","",ROUND(G145*(1-N(H145)/100),0))</f>
        <v/>
      </c>
    </row>
    <row r="146">
      <c r="C146" s="8" t="n"/>
      <c r="G146" s="9" t="n"/>
      <c r="I146" s="9">
        <f>IF(G146="","",ROUND(G146*(1-N(H146)/100),0))</f>
        <v/>
      </c>
    </row>
    <row r="147">
      <c r="C147" s="8" t="n"/>
      <c r="G147" s="9" t="n"/>
      <c r="I147" s="9">
        <f>IF(G147="","",ROUND(G147*(1-N(H147)/100),0))</f>
        <v/>
      </c>
    </row>
    <row r="148">
      <c r="C148" s="8" t="n"/>
      <c r="G148" s="9" t="n"/>
      <c r="I148" s="9">
        <f>IF(G148="","",ROUND(G148*(1-N(H148)/100),0))</f>
        <v/>
      </c>
    </row>
    <row r="149">
      <c r="C149" s="8" t="n"/>
      <c r="G149" s="9" t="n"/>
      <c r="I149" s="9">
        <f>IF(G149="","",ROUND(G149*(1-N(H149)/100),0))</f>
        <v/>
      </c>
    </row>
    <row r="150">
      <c r="C150" s="8" t="n"/>
      <c r="G150" s="9" t="n"/>
      <c r="I150" s="9">
        <f>IF(G150="","",ROUND(G150*(1-N(H150)/100),0))</f>
        <v/>
      </c>
    </row>
    <row r="151">
      <c r="C151" s="8" t="n"/>
      <c r="G151" s="9" t="n"/>
      <c r="I151" s="9">
        <f>IF(G151="","",ROUND(G151*(1-N(H151)/100),0))</f>
        <v/>
      </c>
    </row>
  </sheetData>
  <dataValidations count="2">
    <dataValidation sqref="B2:B151" showDropDown="0" showInputMessage="0" showErrorMessage="0" allowBlank="1" type="list">
      <formula1>='How to use'!$T$1:$T$8</formula1>
    </dataValidation>
    <dataValidation sqref="J2:J151" showDropDown="0" showInputMessage="0" showErrorMessage="0" allowBlank="1" type="list">
      <formula1>='How to use'!$U$1:$U$2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5BFF"/>
    <outlinePr summaryBelow="1" summaryRight="1"/>
    <pageSetUpPr/>
  </sheetPr>
  <dimension ref="A1:G9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2" customWidth="1" min="4" max="4"/>
    <col width="16" customWidth="1" min="5" max="5"/>
    <col width="14" customWidth="1" min="6" max="6"/>
    <col width="30" customWidth="1" min="7" max="7"/>
  </cols>
  <sheetData>
    <row r="1" ht="30" customHeight="1">
      <c r="A1" s="4" t="inlineStr">
        <is>
          <t>Payment date</t>
        </is>
      </c>
      <c r="B1" s="4" t="inlineStr">
        <is>
          <t>Player</t>
        </is>
      </c>
      <c r="C1" s="4" t="inlineStr">
        <is>
          <t>Month</t>
        </is>
      </c>
      <c r="D1" s="4" t="inlineStr">
        <is>
          <t>Amount</t>
        </is>
      </c>
      <c r="E1" s="4" t="inlineStr">
        <is>
          <t>Method</t>
        </is>
      </c>
      <c r="F1" s="4" t="inlineStr">
        <is>
          <t>Receipt no.</t>
        </is>
      </c>
      <c r="G1" s="4" t="inlineStr">
        <is>
          <t>Note</t>
        </is>
      </c>
    </row>
    <row r="2">
      <c r="A2" s="6" t="inlineStr">
        <is>
          <t>2026-01-05</t>
        </is>
      </c>
      <c r="B2" s="5" t="inlineStr">
        <is>
          <t>Example: Luka Petrović</t>
        </is>
      </c>
      <c r="C2" s="5" t="inlineStr">
        <is>
          <t>January</t>
        </is>
      </c>
      <c r="D2" s="7" t="n">
        <v>30</v>
      </c>
      <c r="E2" s="5" t="inlineStr">
        <is>
          <t>Cash</t>
        </is>
      </c>
      <c r="F2" s="5" t="inlineStr">
        <is>
          <t>001</t>
        </is>
      </c>
      <c r="G2" s="5" t="inlineStr"/>
    </row>
    <row r="3">
      <c r="A3" s="6" t="inlineStr">
        <is>
          <t>2026-01-12</t>
        </is>
      </c>
      <c r="B3" s="5" t="inlineStr">
        <is>
          <t>Example: Sara Ilić</t>
        </is>
      </c>
      <c r="C3" s="5" t="inlineStr">
        <is>
          <t>January</t>
        </is>
      </c>
      <c r="D3" s="7" t="n">
        <v>27</v>
      </c>
      <c r="E3" s="5" t="inlineStr">
        <is>
          <t>Bank transfer</t>
        </is>
      </c>
      <c r="F3" s="5" t="inlineStr">
        <is>
          <t>002</t>
        </is>
      </c>
      <c r="G3" s="5" t="inlineStr"/>
    </row>
    <row r="4">
      <c r="A4" s="6" t="n"/>
      <c r="B4" s="5" t="n"/>
      <c r="C4" s="5" t="n"/>
      <c r="D4" s="7" t="n"/>
      <c r="E4" s="5" t="n"/>
      <c r="F4" s="5" t="n"/>
      <c r="G4" s="5" t="n"/>
    </row>
    <row r="5">
      <c r="A5" s="6" t="n"/>
      <c r="B5" s="5" t="n"/>
      <c r="C5" s="5" t="n"/>
      <c r="D5" s="7" t="n"/>
      <c r="E5" s="5" t="n"/>
      <c r="F5" s="5" t="n"/>
      <c r="G5" s="5" t="n"/>
    </row>
    <row r="6">
      <c r="A6" s="6" t="n"/>
      <c r="B6" s="5" t="n"/>
      <c r="C6" s="5" t="n"/>
      <c r="D6" s="7" t="n"/>
      <c r="E6" s="5" t="n"/>
      <c r="F6" s="5" t="n"/>
      <c r="G6" s="5" t="n"/>
    </row>
    <row r="7">
      <c r="A7" s="6" t="n"/>
      <c r="B7" s="5" t="n"/>
      <c r="C7" s="5" t="n"/>
      <c r="D7" s="7" t="n"/>
      <c r="E7" s="5" t="n"/>
      <c r="F7" s="5" t="n"/>
      <c r="G7" s="5" t="n"/>
    </row>
    <row r="8">
      <c r="A8" s="6" t="n"/>
      <c r="B8" s="5" t="n"/>
      <c r="C8" s="5" t="n"/>
      <c r="D8" s="7" t="n"/>
      <c r="E8" s="5" t="n"/>
      <c r="F8" s="5" t="n"/>
      <c r="G8" s="5" t="n"/>
    </row>
    <row r="9">
      <c r="A9" s="6" t="n"/>
      <c r="B9" s="5" t="n"/>
      <c r="C9" s="5" t="n"/>
      <c r="D9" s="7" t="n"/>
      <c r="E9" s="5" t="n"/>
      <c r="F9" s="5" t="n"/>
      <c r="G9" s="5" t="n"/>
    </row>
    <row r="10">
      <c r="A10" s="6" t="n"/>
      <c r="B10" s="5" t="n"/>
      <c r="C10" s="5" t="n"/>
      <c r="D10" s="7" t="n"/>
      <c r="E10" s="5" t="n"/>
      <c r="F10" s="5" t="n"/>
      <c r="G10" s="5" t="n"/>
    </row>
    <row r="11">
      <c r="A11" s="6" t="n"/>
      <c r="B11" s="5" t="n"/>
      <c r="C11" s="5" t="n"/>
      <c r="D11" s="7" t="n"/>
      <c r="E11" s="5" t="n"/>
      <c r="F11" s="5" t="n"/>
      <c r="G11" s="5" t="n"/>
    </row>
    <row r="12">
      <c r="A12" s="6" t="n"/>
      <c r="B12" s="5" t="n"/>
      <c r="C12" s="5" t="n"/>
      <c r="D12" s="7" t="n"/>
      <c r="E12" s="5" t="n"/>
      <c r="F12" s="5" t="n"/>
      <c r="G12" s="5" t="n"/>
    </row>
    <row r="13">
      <c r="A13" s="6" t="n"/>
      <c r="B13" s="5" t="n"/>
      <c r="C13" s="5" t="n"/>
      <c r="D13" s="7" t="n"/>
      <c r="E13" s="5" t="n"/>
      <c r="F13" s="5" t="n"/>
      <c r="G13" s="5" t="n"/>
    </row>
    <row r="14">
      <c r="A14" s="6" t="n"/>
      <c r="B14" s="5" t="n"/>
      <c r="C14" s="5" t="n"/>
      <c r="D14" s="7" t="n"/>
      <c r="E14" s="5" t="n"/>
      <c r="F14" s="5" t="n"/>
      <c r="G14" s="5" t="n"/>
    </row>
    <row r="15">
      <c r="A15" s="6" t="n"/>
      <c r="B15" s="5" t="n"/>
      <c r="C15" s="5" t="n"/>
      <c r="D15" s="7" t="n"/>
      <c r="E15" s="5" t="n"/>
      <c r="F15" s="5" t="n"/>
      <c r="G15" s="5" t="n"/>
    </row>
    <row r="16">
      <c r="A16" s="6" t="n"/>
      <c r="B16" s="5" t="n"/>
      <c r="C16" s="5" t="n"/>
      <c r="D16" s="7" t="n"/>
      <c r="E16" s="5" t="n"/>
      <c r="F16" s="5" t="n"/>
      <c r="G16" s="5" t="n"/>
    </row>
    <row r="17">
      <c r="A17" s="6" t="n"/>
      <c r="B17" s="5" t="n"/>
      <c r="C17" s="5" t="n"/>
      <c r="D17" s="7" t="n"/>
      <c r="E17" s="5" t="n"/>
      <c r="F17" s="5" t="n"/>
      <c r="G17" s="5" t="n"/>
    </row>
    <row r="18">
      <c r="A18" s="6" t="n"/>
      <c r="B18" s="5" t="n"/>
      <c r="C18" s="5" t="n"/>
      <c r="D18" s="7" t="n"/>
      <c r="E18" s="5" t="n"/>
      <c r="F18" s="5" t="n"/>
      <c r="G18" s="5" t="n"/>
    </row>
    <row r="19">
      <c r="A19" s="6" t="n"/>
      <c r="B19" s="5" t="n"/>
      <c r="C19" s="5" t="n"/>
      <c r="D19" s="7" t="n"/>
      <c r="E19" s="5" t="n"/>
      <c r="F19" s="5" t="n"/>
      <c r="G19" s="5" t="n"/>
    </row>
    <row r="20">
      <c r="A20" s="6" t="n"/>
      <c r="B20" s="5" t="n"/>
      <c r="C20" s="5" t="n"/>
      <c r="D20" s="7" t="n"/>
      <c r="E20" s="5" t="n"/>
      <c r="F20" s="5" t="n"/>
      <c r="G20" s="5" t="n"/>
    </row>
    <row r="21">
      <c r="A21" s="6" t="n"/>
      <c r="B21" s="5" t="n"/>
      <c r="C21" s="5" t="n"/>
      <c r="D21" s="7" t="n"/>
      <c r="E21" s="5" t="n"/>
      <c r="F21" s="5" t="n"/>
      <c r="G21" s="5" t="n"/>
    </row>
    <row r="22">
      <c r="A22" s="6" t="n"/>
      <c r="B22" s="5" t="n"/>
      <c r="C22" s="5" t="n"/>
      <c r="D22" s="7" t="n"/>
      <c r="E22" s="5" t="n"/>
      <c r="F22" s="5" t="n"/>
      <c r="G22" s="5" t="n"/>
    </row>
    <row r="23">
      <c r="A23" s="6" t="n"/>
      <c r="B23" s="5" t="n"/>
      <c r="C23" s="5" t="n"/>
      <c r="D23" s="7" t="n"/>
      <c r="E23" s="5" t="n"/>
      <c r="F23" s="5" t="n"/>
      <c r="G23" s="5" t="n"/>
    </row>
    <row r="24">
      <c r="A24" s="6" t="n"/>
      <c r="B24" s="5" t="n"/>
      <c r="C24" s="5" t="n"/>
      <c r="D24" s="7" t="n"/>
      <c r="E24" s="5" t="n"/>
      <c r="F24" s="5" t="n"/>
      <c r="G24" s="5" t="n"/>
    </row>
    <row r="25">
      <c r="A25" s="6" t="n"/>
      <c r="B25" s="5" t="n"/>
      <c r="C25" s="5" t="n"/>
      <c r="D25" s="7" t="n"/>
      <c r="E25" s="5" t="n"/>
      <c r="F25" s="5" t="n"/>
      <c r="G25" s="5" t="n"/>
    </row>
    <row r="26">
      <c r="A26" s="6" t="n"/>
      <c r="B26" s="5" t="n"/>
      <c r="C26" s="5" t="n"/>
      <c r="D26" s="7" t="n"/>
      <c r="E26" s="5" t="n"/>
      <c r="F26" s="5" t="n"/>
      <c r="G26" s="5" t="n"/>
    </row>
    <row r="27">
      <c r="A27" s="6" t="n"/>
      <c r="B27" s="5" t="n"/>
      <c r="C27" s="5" t="n"/>
      <c r="D27" s="7" t="n"/>
      <c r="E27" s="5" t="n"/>
      <c r="F27" s="5" t="n"/>
      <c r="G27" s="5" t="n"/>
    </row>
    <row r="28">
      <c r="A28" s="6" t="n"/>
      <c r="B28" s="5" t="n"/>
      <c r="C28" s="5" t="n"/>
      <c r="D28" s="7" t="n"/>
      <c r="E28" s="5" t="n"/>
      <c r="F28" s="5" t="n"/>
      <c r="G28" s="5" t="n"/>
    </row>
    <row r="29">
      <c r="A29" s="6" t="n"/>
      <c r="B29" s="5" t="n"/>
      <c r="C29" s="5" t="n"/>
      <c r="D29" s="7" t="n"/>
      <c r="E29" s="5" t="n"/>
      <c r="F29" s="5" t="n"/>
      <c r="G29" s="5" t="n"/>
    </row>
    <row r="30">
      <c r="A30" s="6" t="n"/>
      <c r="B30" s="5" t="n"/>
      <c r="C30" s="5" t="n"/>
      <c r="D30" s="7" t="n"/>
      <c r="E30" s="5" t="n"/>
      <c r="F30" s="5" t="n"/>
      <c r="G30" s="5" t="n"/>
    </row>
    <row r="31">
      <c r="A31" s="6" t="n"/>
      <c r="B31" s="5" t="n"/>
      <c r="C31" s="5" t="n"/>
      <c r="D31" s="7" t="n"/>
      <c r="E31" s="5" t="n"/>
      <c r="F31" s="5" t="n"/>
      <c r="G31" s="5" t="n"/>
    </row>
    <row r="32">
      <c r="A32" s="6" t="n"/>
      <c r="B32" s="5" t="n"/>
      <c r="C32" s="5" t="n"/>
      <c r="D32" s="7" t="n"/>
      <c r="E32" s="5" t="n"/>
      <c r="F32" s="5" t="n"/>
      <c r="G32" s="5" t="n"/>
    </row>
    <row r="33">
      <c r="A33" s="6" t="n"/>
      <c r="B33" s="5" t="n"/>
      <c r="C33" s="5" t="n"/>
      <c r="D33" s="7" t="n"/>
      <c r="E33" s="5" t="n"/>
      <c r="F33" s="5" t="n"/>
      <c r="G33" s="5" t="n"/>
    </row>
    <row r="34">
      <c r="A34" s="6" t="n"/>
      <c r="B34" s="5" t="n"/>
      <c r="C34" s="5" t="n"/>
      <c r="D34" s="7" t="n"/>
      <c r="E34" s="5" t="n"/>
      <c r="F34" s="5" t="n"/>
      <c r="G34" s="5" t="n"/>
    </row>
    <row r="35">
      <c r="A35" s="6" t="n"/>
      <c r="B35" s="5" t="n"/>
      <c r="C35" s="5" t="n"/>
      <c r="D35" s="7" t="n"/>
      <c r="E35" s="5" t="n"/>
      <c r="F35" s="5" t="n"/>
      <c r="G35" s="5" t="n"/>
    </row>
    <row r="36">
      <c r="A36" s="6" t="n"/>
      <c r="B36" s="5" t="n"/>
      <c r="C36" s="5" t="n"/>
      <c r="D36" s="7" t="n"/>
      <c r="E36" s="5" t="n"/>
      <c r="F36" s="5" t="n"/>
      <c r="G36" s="5" t="n"/>
    </row>
    <row r="37">
      <c r="A37" s="6" t="n"/>
      <c r="B37" s="5" t="n"/>
      <c r="C37" s="5" t="n"/>
      <c r="D37" s="7" t="n"/>
      <c r="E37" s="5" t="n"/>
      <c r="F37" s="5" t="n"/>
      <c r="G37" s="5" t="n"/>
    </row>
    <row r="38">
      <c r="A38" s="6" t="n"/>
      <c r="B38" s="5" t="n"/>
      <c r="C38" s="5" t="n"/>
      <c r="D38" s="7" t="n"/>
      <c r="E38" s="5" t="n"/>
      <c r="F38" s="5" t="n"/>
      <c r="G38" s="5" t="n"/>
    </row>
    <row r="39">
      <c r="A39" s="6" t="n"/>
      <c r="B39" s="5" t="n"/>
      <c r="C39" s="5" t="n"/>
      <c r="D39" s="7" t="n"/>
      <c r="E39" s="5" t="n"/>
      <c r="F39" s="5" t="n"/>
      <c r="G39" s="5" t="n"/>
    </row>
    <row r="40">
      <c r="A40" s="6" t="n"/>
      <c r="B40" s="5" t="n"/>
      <c r="C40" s="5" t="n"/>
      <c r="D40" s="7" t="n"/>
      <c r="E40" s="5" t="n"/>
      <c r="F40" s="5" t="n"/>
      <c r="G40" s="5" t="n"/>
    </row>
    <row r="41">
      <c r="A41" s="8" t="n"/>
      <c r="D41" s="9" t="n"/>
    </row>
    <row r="42">
      <c r="A42" s="8" t="n"/>
      <c r="D42" s="9" t="n"/>
    </row>
    <row r="43">
      <c r="A43" s="8" t="n"/>
      <c r="D43" s="9" t="n"/>
    </row>
    <row r="44">
      <c r="A44" s="8" t="n"/>
      <c r="D44" s="9" t="n"/>
    </row>
    <row r="45">
      <c r="A45" s="8" t="n"/>
      <c r="D45" s="9" t="n"/>
    </row>
    <row r="46">
      <c r="A46" s="8" t="n"/>
      <c r="D46" s="9" t="n"/>
    </row>
    <row r="47">
      <c r="A47" s="8" t="n"/>
      <c r="D47" s="9" t="n"/>
    </row>
    <row r="48">
      <c r="A48" s="8" t="n"/>
      <c r="D48" s="9" t="n"/>
    </row>
    <row r="49">
      <c r="A49" s="8" t="n"/>
      <c r="D49" s="9" t="n"/>
    </row>
    <row r="50">
      <c r="A50" s="8" t="n"/>
      <c r="D50" s="9" t="n"/>
    </row>
    <row r="51">
      <c r="A51" s="8" t="n"/>
      <c r="D51" s="9" t="n"/>
    </row>
    <row r="52">
      <c r="A52" s="8" t="n"/>
      <c r="D52" s="9" t="n"/>
    </row>
    <row r="53">
      <c r="A53" s="8" t="n"/>
      <c r="D53" s="9" t="n"/>
    </row>
    <row r="54">
      <c r="A54" s="8" t="n"/>
      <c r="D54" s="9" t="n"/>
    </row>
    <row r="55">
      <c r="A55" s="8" t="n"/>
      <c r="D55" s="9" t="n"/>
    </row>
    <row r="56">
      <c r="A56" s="8" t="n"/>
      <c r="D56" s="9" t="n"/>
    </row>
    <row r="57">
      <c r="A57" s="8" t="n"/>
      <c r="D57" s="9" t="n"/>
    </row>
    <row r="58">
      <c r="A58" s="8" t="n"/>
      <c r="D58" s="9" t="n"/>
    </row>
    <row r="59">
      <c r="A59" s="8" t="n"/>
      <c r="D59" s="9" t="n"/>
    </row>
    <row r="60">
      <c r="A60" s="8" t="n"/>
      <c r="D60" s="9" t="n"/>
    </row>
    <row r="61">
      <c r="A61" s="8" t="n"/>
      <c r="D61" s="9" t="n"/>
    </row>
    <row r="62">
      <c r="A62" s="8" t="n"/>
      <c r="D62" s="9" t="n"/>
    </row>
    <row r="63">
      <c r="A63" s="8" t="n"/>
      <c r="D63" s="9" t="n"/>
    </row>
    <row r="64">
      <c r="A64" s="8" t="n"/>
      <c r="D64" s="9" t="n"/>
    </row>
    <row r="65">
      <c r="A65" s="8" t="n"/>
      <c r="D65" s="9" t="n"/>
    </row>
    <row r="66">
      <c r="A66" s="8" t="n"/>
      <c r="D66" s="9" t="n"/>
    </row>
    <row r="67">
      <c r="A67" s="8" t="n"/>
      <c r="D67" s="9" t="n"/>
    </row>
    <row r="68">
      <c r="A68" s="8" t="n"/>
      <c r="D68" s="9" t="n"/>
    </row>
    <row r="69">
      <c r="A69" s="8" t="n"/>
      <c r="D69" s="9" t="n"/>
    </row>
    <row r="70">
      <c r="A70" s="8" t="n"/>
      <c r="D70" s="9" t="n"/>
    </row>
    <row r="71">
      <c r="A71" s="8" t="n"/>
      <c r="D71" s="9" t="n"/>
    </row>
    <row r="72">
      <c r="A72" s="8" t="n"/>
      <c r="D72" s="9" t="n"/>
    </row>
    <row r="73">
      <c r="A73" s="8" t="n"/>
      <c r="D73" s="9" t="n"/>
    </row>
    <row r="74">
      <c r="A74" s="8" t="n"/>
      <c r="D74" s="9" t="n"/>
    </row>
    <row r="75">
      <c r="A75" s="8" t="n"/>
      <c r="D75" s="9" t="n"/>
    </row>
    <row r="76">
      <c r="A76" s="8" t="n"/>
      <c r="D76" s="9" t="n"/>
    </row>
    <row r="77">
      <c r="A77" s="8" t="n"/>
      <c r="D77" s="9" t="n"/>
    </row>
    <row r="78">
      <c r="A78" s="8" t="n"/>
      <c r="D78" s="9" t="n"/>
    </row>
    <row r="79">
      <c r="A79" s="8" t="n"/>
      <c r="D79" s="9" t="n"/>
    </row>
    <row r="80">
      <c r="A80" s="8" t="n"/>
      <c r="D80" s="9" t="n"/>
    </row>
    <row r="81">
      <c r="A81" s="8" t="n"/>
      <c r="D81" s="9" t="n"/>
    </row>
    <row r="82">
      <c r="A82" s="8" t="n"/>
      <c r="D82" s="9" t="n"/>
    </row>
    <row r="83">
      <c r="A83" s="8" t="n"/>
      <c r="D83" s="9" t="n"/>
    </row>
    <row r="84">
      <c r="A84" s="8" t="n"/>
      <c r="D84" s="9" t="n"/>
    </row>
    <row r="85">
      <c r="A85" s="8" t="n"/>
      <c r="D85" s="9" t="n"/>
    </row>
    <row r="86">
      <c r="A86" s="8" t="n"/>
      <c r="D86" s="9" t="n"/>
    </row>
    <row r="87">
      <c r="A87" s="8" t="n"/>
      <c r="D87" s="9" t="n"/>
    </row>
    <row r="88">
      <c r="A88" s="8" t="n"/>
      <c r="D88" s="9" t="n"/>
    </row>
    <row r="89">
      <c r="A89" s="8" t="n"/>
      <c r="D89" s="9" t="n"/>
    </row>
    <row r="90">
      <c r="A90" s="8" t="n"/>
      <c r="D90" s="9" t="n"/>
    </row>
    <row r="91">
      <c r="A91" s="8" t="n"/>
      <c r="D91" s="9" t="n"/>
    </row>
    <row r="92">
      <c r="A92" s="8" t="n"/>
      <c r="D92" s="9" t="n"/>
    </row>
    <row r="93">
      <c r="A93" s="8" t="n"/>
      <c r="D93" s="9" t="n"/>
    </row>
    <row r="94">
      <c r="A94" s="8" t="n"/>
      <c r="D94" s="9" t="n"/>
    </row>
    <row r="95">
      <c r="A95" s="8" t="n"/>
      <c r="D95" s="9" t="n"/>
    </row>
    <row r="96">
      <c r="A96" s="8" t="n"/>
      <c r="D96" s="9" t="n"/>
    </row>
    <row r="97">
      <c r="A97" s="8" t="n"/>
      <c r="D97" s="9" t="n"/>
    </row>
    <row r="98">
      <c r="A98" s="8" t="n"/>
      <c r="D98" s="9" t="n"/>
    </row>
    <row r="99">
      <c r="A99" s="8" t="n"/>
      <c r="D99" s="9" t="n"/>
    </row>
    <row r="100">
      <c r="A100" s="8" t="n"/>
      <c r="D100" s="9" t="n"/>
    </row>
    <row r="101">
      <c r="A101" s="8" t="n"/>
      <c r="D101" s="9" t="n"/>
    </row>
    <row r="102">
      <c r="A102" s="8" t="n"/>
      <c r="D102" s="9" t="n"/>
    </row>
    <row r="103">
      <c r="A103" s="8" t="n"/>
      <c r="D103" s="9" t="n"/>
    </row>
    <row r="104">
      <c r="A104" s="8" t="n"/>
      <c r="D104" s="9" t="n"/>
    </row>
    <row r="105">
      <c r="A105" s="8" t="n"/>
      <c r="D105" s="9" t="n"/>
    </row>
    <row r="106">
      <c r="A106" s="8" t="n"/>
      <c r="D106" s="9" t="n"/>
    </row>
    <row r="107">
      <c r="A107" s="8" t="n"/>
      <c r="D107" s="9" t="n"/>
    </row>
    <row r="108">
      <c r="A108" s="8" t="n"/>
      <c r="D108" s="9" t="n"/>
    </row>
    <row r="109">
      <c r="A109" s="8" t="n"/>
      <c r="D109" s="9" t="n"/>
    </row>
    <row r="110">
      <c r="A110" s="8" t="n"/>
      <c r="D110" s="9" t="n"/>
    </row>
    <row r="111">
      <c r="A111" s="8" t="n"/>
      <c r="D111" s="9" t="n"/>
    </row>
    <row r="112">
      <c r="A112" s="8" t="n"/>
      <c r="D112" s="9" t="n"/>
    </row>
    <row r="113">
      <c r="A113" s="8" t="n"/>
      <c r="D113" s="9" t="n"/>
    </row>
    <row r="114">
      <c r="A114" s="8" t="n"/>
      <c r="D114" s="9" t="n"/>
    </row>
    <row r="115">
      <c r="A115" s="8" t="n"/>
      <c r="D115" s="9" t="n"/>
    </row>
    <row r="116">
      <c r="A116" s="8" t="n"/>
      <c r="D116" s="9" t="n"/>
    </row>
    <row r="117">
      <c r="A117" s="8" t="n"/>
      <c r="D117" s="9" t="n"/>
    </row>
    <row r="118">
      <c r="A118" s="8" t="n"/>
      <c r="D118" s="9" t="n"/>
    </row>
    <row r="119">
      <c r="A119" s="8" t="n"/>
      <c r="D119" s="9" t="n"/>
    </row>
    <row r="120">
      <c r="A120" s="8" t="n"/>
      <c r="D120" s="9" t="n"/>
    </row>
    <row r="121">
      <c r="A121" s="8" t="n"/>
      <c r="D121" s="9" t="n"/>
    </row>
    <row r="122">
      <c r="A122" s="8" t="n"/>
      <c r="D122" s="9" t="n"/>
    </row>
    <row r="123">
      <c r="A123" s="8" t="n"/>
      <c r="D123" s="9" t="n"/>
    </row>
    <row r="124">
      <c r="A124" s="8" t="n"/>
      <c r="D124" s="9" t="n"/>
    </row>
    <row r="125">
      <c r="A125" s="8" t="n"/>
      <c r="D125" s="9" t="n"/>
    </row>
    <row r="126">
      <c r="A126" s="8" t="n"/>
      <c r="D126" s="9" t="n"/>
    </row>
    <row r="127">
      <c r="A127" s="8" t="n"/>
      <c r="D127" s="9" t="n"/>
    </row>
    <row r="128">
      <c r="A128" s="8" t="n"/>
      <c r="D128" s="9" t="n"/>
    </row>
    <row r="129">
      <c r="A129" s="8" t="n"/>
      <c r="D129" s="9" t="n"/>
    </row>
    <row r="130">
      <c r="A130" s="8" t="n"/>
      <c r="D130" s="9" t="n"/>
    </row>
    <row r="131">
      <c r="A131" s="8" t="n"/>
      <c r="D131" s="9" t="n"/>
    </row>
    <row r="132">
      <c r="A132" s="8" t="n"/>
      <c r="D132" s="9" t="n"/>
    </row>
    <row r="133">
      <c r="A133" s="8" t="n"/>
      <c r="D133" s="9" t="n"/>
    </row>
    <row r="134">
      <c r="A134" s="8" t="n"/>
      <c r="D134" s="9" t="n"/>
    </row>
    <row r="135">
      <c r="A135" s="8" t="n"/>
      <c r="D135" s="9" t="n"/>
    </row>
    <row r="136">
      <c r="A136" s="8" t="n"/>
      <c r="D136" s="9" t="n"/>
    </row>
    <row r="137">
      <c r="A137" s="8" t="n"/>
      <c r="D137" s="9" t="n"/>
    </row>
    <row r="138">
      <c r="A138" s="8" t="n"/>
      <c r="D138" s="9" t="n"/>
    </row>
    <row r="139">
      <c r="A139" s="8" t="n"/>
      <c r="D139" s="9" t="n"/>
    </row>
    <row r="140">
      <c r="A140" s="8" t="n"/>
      <c r="D140" s="9" t="n"/>
    </row>
    <row r="141">
      <c r="A141" s="8" t="n"/>
      <c r="D141" s="9" t="n"/>
    </row>
    <row r="142">
      <c r="A142" s="8" t="n"/>
      <c r="D142" s="9" t="n"/>
    </row>
    <row r="143">
      <c r="A143" s="8" t="n"/>
      <c r="D143" s="9" t="n"/>
    </row>
    <row r="144">
      <c r="A144" s="8" t="n"/>
      <c r="D144" s="9" t="n"/>
    </row>
    <row r="145">
      <c r="A145" s="8" t="n"/>
      <c r="D145" s="9" t="n"/>
    </row>
    <row r="146">
      <c r="A146" s="8" t="n"/>
      <c r="D146" s="9" t="n"/>
    </row>
    <row r="147">
      <c r="A147" s="8" t="n"/>
      <c r="D147" s="9" t="n"/>
    </row>
    <row r="148">
      <c r="A148" s="8" t="n"/>
      <c r="D148" s="9" t="n"/>
    </row>
    <row r="149">
      <c r="A149" s="8" t="n"/>
      <c r="D149" s="9" t="n"/>
    </row>
    <row r="150">
      <c r="A150" s="8" t="n"/>
      <c r="D150" s="9" t="n"/>
    </row>
    <row r="151">
      <c r="A151" s="8" t="n"/>
      <c r="D151" s="9" t="n"/>
    </row>
    <row r="152">
      <c r="A152" s="8" t="n"/>
      <c r="D152" s="9" t="n"/>
    </row>
    <row r="153">
      <c r="A153" s="8" t="n"/>
      <c r="D153" s="9" t="n"/>
    </row>
    <row r="154">
      <c r="A154" s="8" t="n"/>
      <c r="D154" s="9" t="n"/>
    </row>
    <row r="155">
      <c r="A155" s="8" t="n"/>
      <c r="D155" s="9" t="n"/>
    </row>
    <row r="156">
      <c r="A156" s="8" t="n"/>
      <c r="D156" s="9" t="n"/>
    </row>
    <row r="157">
      <c r="A157" s="8" t="n"/>
      <c r="D157" s="9" t="n"/>
    </row>
    <row r="158">
      <c r="A158" s="8" t="n"/>
      <c r="D158" s="9" t="n"/>
    </row>
    <row r="159">
      <c r="A159" s="8" t="n"/>
      <c r="D159" s="9" t="n"/>
    </row>
    <row r="160">
      <c r="A160" s="8" t="n"/>
      <c r="D160" s="9" t="n"/>
    </row>
    <row r="161">
      <c r="A161" s="8" t="n"/>
      <c r="D161" s="9" t="n"/>
    </row>
    <row r="162">
      <c r="A162" s="8" t="n"/>
      <c r="D162" s="9" t="n"/>
    </row>
    <row r="163">
      <c r="A163" s="8" t="n"/>
      <c r="D163" s="9" t="n"/>
    </row>
    <row r="164">
      <c r="A164" s="8" t="n"/>
      <c r="D164" s="9" t="n"/>
    </row>
    <row r="165">
      <c r="A165" s="8" t="n"/>
      <c r="D165" s="9" t="n"/>
    </row>
    <row r="166">
      <c r="A166" s="8" t="n"/>
      <c r="D166" s="9" t="n"/>
    </row>
    <row r="167">
      <c r="A167" s="8" t="n"/>
      <c r="D167" s="9" t="n"/>
    </row>
    <row r="168">
      <c r="A168" s="8" t="n"/>
      <c r="D168" s="9" t="n"/>
    </row>
    <row r="169">
      <c r="A169" s="8" t="n"/>
      <c r="D169" s="9" t="n"/>
    </row>
    <row r="170">
      <c r="A170" s="8" t="n"/>
      <c r="D170" s="9" t="n"/>
    </row>
    <row r="171">
      <c r="A171" s="8" t="n"/>
      <c r="D171" s="9" t="n"/>
    </row>
    <row r="172">
      <c r="A172" s="8" t="n"/>
      <c r="D172" s="9" t="n"/>
    </row>
    <row r="173">
      <c r="A173" s="8" t="n"/>
      <c r="D173" s="9" t="n"/>
    </row>
    <row r="174">
      <c r="A174" s="8" t="n"/>
      <c r="D174" s="9" t="n"/>
    </row>
    <row r="175">
      <c r="A175" s="8" t="n"/>
      <c r="D175" s="9" t="n"/>
    </row>
    <row r="176">
      <c r="A176" s="8" t="n"/>
      <c r="D176" s="9" t="n"/>
    </row>
    <row r="177">
      <c r="A177" s="8" t="n"/>
      <c r="D177" s="9" t="n"/>
    </row>
    <row r="178">
      <c r="A178" s="8" t="n"/>
      <c r="D178" s="9" t="n"/>
    </row>
    <row r="179">
      <c r="A179" s="8" t="n"/>
      <c r="D179" s="9" t="n"/>
    </row>
    <row r="180">
      <c r="A180" s="8" t="n"/>
      <c r="D180" s="9" t="n"/>
    </row>
    <row r="181">
      <c r="A181" s="8" t="n"/>
      <c r="D181" s="9" t="n"/>
    </row>
    <row r="182">
      <c r="A182" s="8" t="n"/>
      <c r="D182" s="9" t="n"/>
    </row>
    <row r="183">
      <c r="A183" s="8" t="n"/>
      <c r="D183" s="9" t="n"/>
    </row>
    <row r="184">
      <c r="A184" s="8" t="n"/>
      <c r="D184" s="9" t="n"/>
    </row>
    <row r="185">
      <c r="A185" s="8" t="n"/>
      <c r="D185" s="9" t="n"/>
    </row>
    <row r="186">
      <c r="A186" s="8" t="n"/>
      <c r="D186" s="9" t="n"/>
    </row>
    <row r="187">
      <c r="A187" s="8" t="n"/>
      <c r="D187" s="9" t="n"/>
    </row>
    <row r="188">
      <c r="A188" s="8" t="n"/>
      <c r="D188" s="9" t="n"/>
    </row>
    <row r="189">
      <c r="A189" s="8" t="n"/>
      <c r="D189" s="9" t="n"/>
    </row>
    <row r="190">
      <c r="A190" s="8" t="n"/>
      <c r="D190" s="9" t="n"/>
    </row>
    <row r="191">
      <c r="A191" s="8" t="n"/>
      <c r="D191" s="9" t="n"/>
    </row>
    <row r="192">
      <c r="A192" s="8" t="n"/>
      <c r="D192" s="9" t="n"/>
    </row>
    <row r="193">
      <c r="A193" s="8" t="n"/>
      <c r="D193" s="9" t="n"/>
    </row>
    <row r="194">
      <c r="A194" s="8" t="n"/>
      <c r="D194" s="9" t="n"/>
    </row>
    <row r="195">
      <c r="A195" s="8" t="n"/>
      <c r="D195" s="9" t="n"/>
    </row>
    <row r="196">
      <c r="A196" s="8" t="n"/>
      <c r="D196" s="9" t="n"/>
    </row>
    <row r="197">
      <c r="A197" s="8" t="n"/>
      <c r="D197" s="9" t="n"/>
    </row>
    <row r="198">
      <c r="A198" s="8" t="n"/>
      <c r="D198" s="9" t="n"/>
    </row>
    <row r="199">
      <c r="A199" s="8" t="n"/>
      <c r="D199" s="9" t="n"/>
    </row>
    <row r="200">
      <c r="A200" s="8" t="n"/>
      <c r="D200" s="9" t="n"/>
    </row>
    <row r="201">
      <c r="A201" s="8" t="n"/>
      <c r="D201" s="9" t="n"/>
    </row>
    <row r="202">
      <c r="A202" s="8" t="n"/>
      <c r="D202" s="9" t="n"/>
    </row>
    <row r="203">
      <c r="A203" s="8" t="n"/>
      <c r="D203" s="9" t="n"/>
    </row>
    <row r="204">
      <c r="A204" s="8" t="n"/>
      <c r="D204" s="9" t="n"/>
    </row>
    <row r="205">
      <c r="A205" s="8" t="n"/>
      <c r="D205" s="9" t="n"/>
    </row>
    <row r="206">
      <c r="A206" s="8" t="n"/>
      <c r="D206" s="9" t="n"/>
    </row>
    <row r="207">
      <c r="A207" s="8" t="n"/>
      <c r="D207" s="9" t="n"/>
    </row>
    <row r="208">
      <c r="A208" s="8" t="n"/>
      <c r="D208" s="9" t="n"/>
    </row>
    <row r="209">
      <c r="A209" s="8" t="n"/>
      <c r="D209" s="9" t="n"/>
    </row>
    <row r="210">
      <c r="A210" s="8" t="n"/>
      <c r="D210" s="9" t="n"/>
    </row>
    <row r="211">
      <c r="A211" s="8" t="n"/>
      <c r="D211" s="9" t="n"/>
    </row>
    <row r="212">
      <c r="A212" s="8" t="n"/>
      <c r="D212" s="9" t="n"/>
    </row>
    <row r="213">
      <c r="A213" s="8" t="n"/>
      <c r="D213" s="9" t="n"/>
    </row>
    <row r="214">
      <c r="A214" s="8" t="n"/>
      <c r="D214" s="9" t="n"/>
    </row>
    <row r="215">
      <c r="A215" s="8" t="n"/>
      <c r="D215" s="9" t="n"/>
    </row>
    <row r="216">
      <c r="A216" s="8" t="n"/>
      <c r="D216" s="9" t="n"/>
    </row>
    <row r="217">
      <c r="A217" s="8" t="n"/>
      <c r="D217" s="9" t="n"/>
    </row>
    <row r="218">
      <c r="A218" s="8" t="n"/>
      <c r="D218" s="9" t="n"/>
    </row>
    <row r="219">
      <c r="A219" s="8" t="n"/>
      <c r="D219" s="9" t="n"/>
    </row>
    <row r="220">
      <c r="A220" s="8" t="n"/>
      <c r="D220" s="9" t="n"/>
    </row>
    <row r="221">
      <c r="A221" s="8" t="n"/>
      <c r="D221" s="9" t="n"/>
    </row>
    <row r="222">
      <c r="A222" s="8" t="n"/>
      <c r="D222" s="9" t="n"/>
    </row>
    <row r="223">
      <c r="A223" s="8" t="n"/>
      <c r="D223" s="9" t="n"/>
    </row>
    <row r="224">
      <c r="A224" s="8" t="n"/>
      <c r="D224" s="9" t="n"/>
    </row>
    <row r="225">
      <c r="A225" s="8" t="n"/>
      <c r="D225" s="9" t="n"/>
    </row>
    <row r="226">
      <c r="A226" s="8" t="n"/>
      <c r="D226" s="9" t="n"/>
    </row>
    <row r="227">
      <c r="A227" s="8" t="n"/>
      <c r="D227" s="9" t="n"/>
    </row>
    <row r="228">
      <c r="A228" s="8" t="n"/>
      <c r="D228" s="9" t="n"/>
    </row>
    <row r="229">
      <c r="A229" s="8" t="n"/>
      <c r="D229" s="9" t="n"/>
    </row>
    <row r="230">
      <c r="A230" s="8" t="n"/>
      <c r="D230" s="9" t="n"/>
    </row>
    <row r="231">
      <c r="A231" s="8" t="n"/>
      <c r="D231" s="9" t="n"/>
    </row>
    <row r="232">
      <c r="A232" s="8" t="n"/>
      <c r="D232" s="9" t="n"/>
    </row>
    <row r="233">
      <c r="A233" s="8" t="n"/>
      <c r="D233" s="9" t="n"/>
    </row>
    <row r="234">
      <c r="A234" s="8" t="n"/>
      <c r="D234" s="9" t="n"/>
    </row>
    <row r="235">
      <c r="A235" s="8" t="n"/>
      <c r="D235" s="9" t="n"/>
    </row>
    <row r="236">
      <c r="A236" s="8" t="n"/>
      <c r="D236" s="9" t="n"/>
    </row>
    <row r="237">
      <c r="A237" s="8" t="n"/>
      <c r="D237" s="9" t="n"/>
    </row>
    <row r="238">
      <c r="A238" s="8" t="n"/>
      <c r="D238" s="9" t="n"/>
    </row>
    <row r="239">
      <c r="A239" s="8" t="n"/>
      <c r="D239" s="9" t="n"/>
    </row>
    <row r="240">
      <c r="A240" s="8" t="n"/>
      <c r="D240" s="9" t="n"/>
    </row>
    <row r="241">
      <c r="A241" s="8" t="n"/>
      <c r="D241" s="9" t="n"/>
    </row>
    <row r="242">
      <c r="A242" s="8" t="n"/>
      <c r="D242" s="9" t="n"/>
    </row>
    <row r="243">
      <c r="A243" s="8" t="n"/>
      <c r="D243" s="9" t="n"/>
    </row>
    <row r="244">
      <c r="A244" s="8" t="n"/>
      <c r="D244" s="9" t="n"/>
    </row>
    <row r="245">
      <c r="A245" s="8" t="n"/>
      <c r="D245" s="9" t="n"/>
    </row>
    <row r="246">
      <c r="A246" s="8" t="n"/>
      <c r="D246" s="9" t="n"/>
    </row>
    <row r="247">
      <c r="A247" s="8" t="n"/>
      <c r="D247" s="9" t="n"/>
    </row>
    <row r="248">
      <c r="A248" s="8" t="n"/>
      <c r="D248" s="9" t="n"/>
    </row>
    <row r="249">
      <c r="A249" s="8" t="n"/>
      <c r="D249" s="9" t="n"/>
    </row>
    <row r="250">
      <c r="A250" s="8" t="n"/>
      <c r="D250" s="9" t="n"/>
    </row>
    <row r="251">
      <c r="A251" s="8" t="n"/>
      <c r="D251" s="9" t="n"/>
    </row>
    <row r="252">
      <c r="A252" s="8" t="n"/>
      <c r="D252" s="9" t="n"/>
    </row>
    <row r="253">
      <c r="A253" s="8" t="n"/>
      <c r="D253" s="9" t="n"/>
    </row>
    <row r="254">
      <c r="A254" s="8" t="n"/>
      <c r="D254" s="9" t="n"/>
    </row>
    <row r="255">
      <c r="A255" s="8" t="n"/>
      <c r="D255" s="9" t="n"/>
    </row>
    <row r="256">
      <c r="A256" s="8" t="n"/>
      <c r="D256" s="9" t="n"/>
    </row>
    <row r="257">
      <c r="A257" s="8" t="n"/>
      <c r="D257" s="9" t="n"/>
    </row>
    <row r="258">
      <c r="A258" s="8" t="n"/>
      <c r="D258" s="9" t="n"/>
    </row>
    <row r="259">
      <c r="A259" s="8" t="n"/>
      <c r="D259" s="9" t="n"/>
    </row>
    <row r="260">
      <c r="A260" s="8" t="n"/>
      <c r="D260" s="9" t="n"/>
    </row>
    <row r="261">
      <c r="A261" s="8" t="n"/>
      <c r="D261" s="9" t="n"/>
    </row>
    <row r="262">
      <c r="A262" s="8" t="n"/>
      <c r="D262" s="9" t="n"/>
    </row>
    <row r="263">
      <c r="A263" s="8" t="n"/>
      <c r="D263" s="9" t="n"/>
    </row>
    <row r="264">
      <c r="A264" s="8" t="n"/>
      <c r="D264" s="9" t="n"/>
    </row>
    <row r="265">
      <c r="A265" s="8" t="n"/>
      <c r="D265" s="9" t="n"/>
    </row>
    <row r="266">
      <c r="A266" s="8" t="n"/>
      <c r="D266" s="9" t="n"/>
    </row>
    <row r="267">
      <c r="A267" s="8" t="n"/>
      <c r="D267" s="9" t="n"/>
    </row>
    <row r="268">
      <c r="A268" s="8" t="n"/>
      <c r="D268" s="9" t="n"/>
    </row>
    <row r="269">
      <c r="A269" s="8" t="n"/>
      <c r="D269" s="9" t="n"/>
    </row>
    <row r="270">
      <c r="A270" s="8" t="n"/>
      <c r="D270" s="9" t="n"/>
    </row>
    <row r="271">
      <c r="A271" s="8" t="n"/>
      <c r="D271" s="9" t="n"/>
    </row>
    <row r="272">
      <c r="A272" s="8" t="n"/>
      <c r="D272" s="9" t="n"/>
    </row>
    <row r="273">
      <c r="A273" s="8" t="n"/>
      <c r="D273" s="9" t="n"/>
    </row>
    <row r="274">
      <c r="A274" s="8" t="n"/>
      <c r="D274" s="9" t="n"/>
    </row>
    <row r="275">
      <c r="A275" s="8" t="n"/>
      <c r="D275" s="9" t="n"/>
    </row>
    <row r="276">
      <c r="A276" s="8" t="n"/>
      <c r="D276" s="9" t="n"/>
    </row>
    <row r="277">
      <c r="A277" s="8" t="n"/>
      <c r="D277" s="9" t="n"/>
    </row>
    <row r="278">
      <c r="A278" s="8" t="n"/>
      <c r="D278" s="9" t="n"/>
    </row>
    <row r="279">
      <c r="A279" s="8" t="n"/>
      <c r="D279" s="9" t="n"/>
    </row>
    <row r="280">
      <c r="A280" s="8" t="n"/>
      <c r="D280" s="9" t="n"/>
    </row>
    <row r="281">
      <c r="A281" s="8" t="n"/>
      <c r="D281" s="9" t="n"/>
    </row>
    <row r="282">
      <c r="A282" s="8" t="n"/>
      <c r="D282" s="9" t="n"/>
    </row>
    <row r="283">
      <c r="A283" s="8" t="n"/>
      <c r="D283" s="9" t="n"/>
    </row>
    <row r="284">
      <c r="A284" s="8" t="n"/>
      <c r="D284" s="9" t="n"/>
    </row>
    <row r="285">
      <c r="A285" s="8" t="n"/>
      <c r="D285" s="9" t="n"/>
    </row>
    <row r="286">
      <c r="A286" s="8" t="n"/>
      <c r="D286" s="9" t="n"/>
    </row>
    <row r="287">
      <c r="A287" s="8" t="n"/>
      <c r="D287" s="9" t="n"/>
    </row>
    <row r="288">
      <c r="A288" s="8" t="n"/>
      <c r="D288" s="9" t="n"/>
    </row>
    <row r="289">
      <c r="A289" s="8" t="n"/>
      <c r="D289" s="9" t="n"/>
    </row>
    <row r="290">
      <c r="A290" s="8" t="n"/>
      <c r="D290" s="9" t="n"/>
    </row>
    <row r="291">
      <c r="A291" s="8" t="n"/>
      <c r="D291" s="9" t="n"/>
    </row>
    <row r="292">
      <c r="A292" s="8" t="n"/>
      <c r="D292" s="9" t="n"/>
    </row>
    <row r="293">
      <c r="A293" s="8" t="n"/>
      <c r="D293" s="9" t="n"/>
    </row>
    <row r="294">
      <c r="A294" s="8" t="n"/>
      <c r="D294" s="9" t="n"/>
    </row>
    <row r="295">
      <c r="A295" s="8" t="n"/>
      <c r="D295" s="9" t="n"/>
    </row>
    <row r="296">
      <c r="A296" s="8" t="n"/>
      <c r="D296" s="9" t="n"/>
    </row>
    <row r="297">
      <c r="A297" s="8" t="n"/>
      <c r="D297" s="9" t="n"/>
    </row>
    <row r="298">
      <c r="A298" s="8" t="n"/>
      <c r="D298" s="9" t="n"/>
    </row>
    <row r="299">
      <c r="A299" s="8" t="n"/>
      <c r="D299" s="9" t="n"/>
    </row>
    <row r="300">
      <c r="A300" s="8" t="n"/>
      <c r="D300" s="9" t="n"/>
    </row>
    <row r="301">
      <c r="A301" s="8" t="n"/>
      <c r="D301" s="9" t="n"/>
    </row>
    <row r="302">
      <c r="A302" s="8" t="n"/>
      <c r="D302" s="9" t="n"/>
    </row>
    <row r="303">
      <c r="A303" s="8" t="n"/>
      <c r="D303" s="9" t="n"/>
    </row>
    <row r="304">
      <c r="A304" s="8" t="n"/>
      <c r="D304" s="9" t="n"/>
    </row>
    <row r="305">
      <c r="A305" s="8" t="n"/>
      <c r="D305" s="9" t="n"/>
    </row>
    <row r="306">
      <c r="A306" s="8" t="n"/>
      <c r="D306" s="9" t="n"/>
    </row>
    <row r="307">
      <c r="A307" s="8" t="n"/>
      <c r="D307" s="9" t="n"/>
    </row>
    <row r="308">
      <c r="A308" s="8" t="n"/>
      <c r="D308" s="9" t="n"/>
    </row>
    <row r="309">
      <c r="A309" s="8" t="n"/>
      <c r="D309" s="9" t="n"/>
    </row>
    <row r="310">
      <c r="A310" s="8" t="n"/>
      <c r="D310" s="9" t="n"/>
    </row>
    <row r="311">
      <c r="A311" s="8" t="n"/>
      <c r="D311" s="9" t="n"/>
    </row>
    <row r="312">
      <c r="A312" s="8" t="n"/>
      <c r="D312" s="9" t="n"/>
    </row>
    <row r="313">
      <c r="A313" s="8" t="n"/>
      <c r="D313" s="9" t="n"/>
    </row>
    <row r="314">
      <c r="A314" s="8" t="n"/>
      <c r="D314" s="9" t="n"/>
    </row>
    <row r="315">
      <c r="A315" s="8" t="n"/>
      <c r="D315" s="9" t="n"/>
    </row>
    <row r="316">
      <c r="A316" s="8" t="n"/>
      <c r="D316" s="9" t="n"/>
    </row>
    <row r="317">
      <c r="A317" s="8" t="n"/>
      <c r="D317" s="9" t="n"/>
    </row>
    <row r="318">
      <c r="A318" s="8" t="n"/>
      <c r="D318" s="9" t="n"/>
    </row>
    <row r="319">
      <c r="A319" s="8" t="n"/>
      <c r="D319" s="9" t="n"/>
    </row>
    <row r="320">
      <c r="A320" s="8" t="n"/>
      <c r="D320" s="9" t="n"/>
    </row>
    <row r="321">
      <c r="A321" s="8" t="n"/>
      <c r="D321" s="9" t="n"/>
    </row>
    <row r="322">
      <c r="A322" s="8" t="n"/>
      <c r="D322" s="9" t="n"/>
    </row>
    <row r="323">
      <c r="A323" s="8" t="n"/>
      <c r="D323" s="9" t="n"/>
    </row>
    <row r="324">
      <c r="A324" s="8" t="n"/>
      <c r="D324" s="9" t="n"/>
    </row>
    <row r="325">
      <c r="A325" s="8" t="n"/>
      <c r="D325" s="9" t="n"/>
    </row>
    <row r="326">
      <c r="A326" s="8" t="n"/>
      <c r="D326" s="9" t="n"/>
    </row>
    <row r="327">
      <c r="A327" s="8" t="n"/>
      <c r="D327" s="9" t="n"/>
    </row>
    <row r="328">
      <c r="A328" s="8" t="n"/>
      <c r="D328" s="9" t="n"/>
    </row>
    <row r="329">
      <c r="A329" s="8" t="n"/>
      <c r="D329" s="9" t="n"/>
    </row>
    <row r="330">
      <c r="A330" s="8" t="n"/>
      <c r="D330" s="9" t="n"/>
    </row>
    <row r="331">
      <c r="A331" s="8" t="n"/>
      <c r="D331" s="9" t="n"/>
    </row>
    <row r="332">
      <c r="A332" s="8" t="n"/>
      <c r="D332" s="9" t="n"/>
    </row>
    <row r="333">
      <c r="A333" s="8" t="n"/>
      <c r="D333" s="9" t="n"/>
    </row>
    <row r="334">
      <c r="A334" s="8" t="n"/>
      <c r="D334" s="9" t="n"/>
    </row>
    <row r="335">
      <c r="A335" s="8" t="n"/>
      <c r="D335" s="9" t="n"/>
    </row>
    <row r="336">
      <c r="A336" s="8" t="n"/>
      <c r="D336" s="9" t="n"/>
    </row>
    <row r="337">
      <c r="A337" s="8" t="n"/>
      <c r="D337" s="9" t="n"/>
    </row>
    <row r="338">
      <c r="A338" s="8" t="n"/>
      <c r="D338" s="9" t="n"/>
    </row>
    <row r="339">
      <c r="A339" s="8" t="n"/>
      <c r="D339" s="9" t="n"/>
    </row>
    <row r="340">
      <c r="A340" s="8" t="n"/>
      <c r="D340" s="9" t="n"/>
    </row>
    <row r="341">
      <c r="A341" s="8" t="n"/>
      <c r="D341" s="9" t="n"/>
    </row>
    <row r="342">
      <c r="A342" s="8" t="n"/>
      <c r="D342" s="9" t="n"/>
    </row>
    <row r="343">
      <c r="A343" s="8" t="n"/>
      <c r="D343" s="9" t="n"/>
    </row>
    <row r="344">
      <c r="A344" s="8" t="n"/>
      <c r="D344" s="9" t="n"/>
    </row>
    <row r="345">
      <c r="A345" s="8" t="n"/>
      <c r="D345" s="9" t="n"/>
    </row>
    <row r="346">
      <c r="A346" s="8" t="n"/>
      <c r="D346" s="9" t="n"/>
    </row>
    <row r="347">
      <c r="A347" s="8" t="n"/>
      <c r="D347" s="9" t="n"/>
    </row>
    <row r="348">
      <c r="A348" s="8" t="n"/>
      <c r="D348" s="9" t="n"/>
    </row>
    <row r="349">
      <c r="A349" s="8" t="n"/>
      <c r="D349" s="9" t="n"/>
    </row>
    <row r="350">
      <c r="A350" s="8" t="n"/>
      <c r="D350" s="9" t="n"/>
    </row>
    <row r="351">
      <c r="A351" s="8" t="n"/>
      <c r="D351" s="9" t="n"/>
    </row>
    <row r="352">
      <c r="A352" s="8" t="n"/>
      <c r="D352" s="9" t="n"/>
    </row>
    <row r="353">
      <c r="A353" s="8" t="n"/>
      <c r="D353" s="9" t="n"/>
    </row>
    <row r="354">
      <c r="A354" s="8" t="n"/>
      <c r="D354" s="9" t="n"/>
    </row>
    <row r="355">
      <c r="A355" s="8" t="n"/>
      <c r="D355" s="9" t="n"/>
    </row>
    <row r="356">
      <c r="A356" s="8" t="n"/>
      <c r="D356" s="9" t="n"/>
    </row>
    <row r="357">
      <c r="A357" s="8" t="n"/>
      <c r="D357" s="9" t="n"/>
    </row>
    <row r="358">
      <c r="A358" s="8" t="n"/>
      <c r="D358" s="9" t="n"/>
    </row>
    <row r="359">
      <c r="A359" s="8" t="n"/>
      <c r="D359" s="9" t="n"/>
    </row>
    <row r="360">
      <c r="A360" s="8" t="n"/>
      <c r="D360" s="9" t="n"/>
    </row>
    <row r="361">
      <c r="A361" s="8" t="n"/>
      <c r="D361" s="9" t="n"/>
    </row>
    <row r="362">
      <c r="A362" s="8" t="n"/>
      <c r="D362" s="9" t="n"/>
    </row>
    <row r="363">
      <c r="A363" s="8" t="n"/>
      <c r="D363" s="9" t="n"/>
    </row>
    <row r="364">
      <c r="A364" s="8" t="n"/>
      <c r="D364" s="9" t="n"/>
    </row>
    <row r="365">
      <c r="A365" s="8" t="n"/>
      <c r="D365" s="9" t="n"/>
    </row>
    <row r="366">
      <c r="A366" s="8" t="n"/>
      <c r="D366" s="9" t="n"/>
    </row>
    <row r="367">
      <c r="A367" s="8" t="n"/>
      <c r="D367" s="9" t="n"/>
    </row>
    <row r="368">
      <c r="A368" s="8" t="n"/>
      <c r="D368" s="9" t="n"/>
    </row>
    <row r="369">
      <c r="A369" s="8" t="n"/>
      <c r="D369" s="9" t="n"/>
    </row>
    <row r="370">
      <c r="A370" s="8" t="n"/>
      <c r="D370" s="9" t="n"/>
    </row>
    <row r="371">
      <c r="A371" s="8" t="n"/>
      <c r="D371" s="9" t="n"/>
    </row>
    <row r="372">
      <c r="A372" s="8" t="n"/>
      <c r="D372" s="9" t="n"/>
    </row>
    <row r="373">
      <c r="A373" s="8" t="n"/>
      <c r="D373" s="9" t="n"/>
    </row>
    <row r="374">
      <c r="A374" s="8" t="n"/>
      <c r="D374" s="9" t="n"/>
    </row>
    <row r="375">
      <c r="A375" s="8" t="n"/>
      <c r="D375" s="9" t="n"/>
    </row>
    <row r="376">
      <c r="A376" s="8" t="n"/>
      <c r="D376" s="9" t="n"/>
    </row>
    <row r="377">
      <c r="A377" s="8" t="n"/>
      <c r="D377" s="9" t="n"/>
    </row>
    <row r="378">
      <c r="A378" s="8" t="n"/>
      <c r="D378" s="9" t="n"/>
    </row>
    <row r="379">
      <c r="A379" s="8" t="n"/>
      <c r="D379" s="9" t="n"/>
    </row>
    <row r="380">
      <c r="A380" s="8" t="n"/>
      <c r="D380" s="9" t="n"/>
    </row>
    <row r="381">
      <c r="A381" s="8" t="n"/>
      <c r="D381" s="9" t="n"/>
    </row>
    <row r="382">
      <c r="A382" s="8" t="n"/>
      <c r="D382" s="9" t="n"/>
    </row>
    <row r="383">
      <c r="A383" s="8" t="n"/>
      <c r="D383" s="9" t="n"/>
    </row>
    <row r="384">
      <c r="A384" s="8" t="n"/>
      <c r="D384" s="9" t="n"/>
    </row>
    <row r="385">
      <c r="A385" s="8" t="n"/>
      <c r="D385" s="9" t="n"/>
    </row>
    <row r="386">
      <c r="A386" s="8" t="n"/>
      <c r="D386" s="9" t="n"/>
    </row>
    <row r="387">
      <c r="A387" s="8" t="n"/>
      <c r="D387" s="9" t="n"/>
    </row>
    <row r="388">
      <c r="A388" s="8" t="n"/>
      <c r="D388" s="9" t="n"/>
    </row>
    <row r="389">
      <c r="A389" s="8" t="n"/>
      <c r="D389" s="9" t="n"/>
    </row>
    <row r="390">
      <c r="A390" s="8" t="n"/>
      <c r="D390" s="9" t="n"/>
    </row>
    <row r="391">
      <c r="A391" s="8" t="n"/>
      <c r="D391" s="9" t="n"/>
    </row>
    <row r="392">
      <c r="A392" s="8" t="n"/>
      <c r="D392" s="9" t="n"/>
    </row>
    <row r="393">
      <c r="A393" s="8" t="n"/>
      <c r="D393" s="9" t="n"/>
    </row>
    <row r="394">
      <c r="A394" s="8" t="n"/>
      <c r="D394" s="9" t="n"/>
    </row>
    <row r="395">
      <c r="A395" s="8" t="n"/>
      <c r="D395" s="9" t="n"/>
    </row>
    <row r="396">
      <c r="A396" s="8" t="n"/>
      <c r="D396" s="9" t="n"/>
    </row>
    <row r="397">
      <c r="A397" s="8" t="n"/>
      <c r="D397" s="9" t="n"/>
    </row>
    <row r="398">
      <c r="A398" s="8" t="n"/>
      <c r="D398" s="9" t="n"/>
    </row>
    <row r="399">
      <c r="A399" s="8" t="n"/>
      <c r="D399" s="9" t="n"/>
    </row>
    <row r="400">
      <c r="A400" s="8" t="n"/>
      <c r="D400" s="9" t="n"/>
    </row>
    <row r="401">
      <c r="A401" s="8" t="n"/>
      <c r="D401" s="9" t="n"/>
    </row>
    <row r="402">
      <c r="A402" s="8" t="n"/>
      <c r="D402" s="9" t="n"/>
    </row>
    <row r="403">
      <c r="A403" s="8" t="n"/>
      <c r="D403" s="9" t="n"/>
    </row>
    <row r="404">
      <c r="A404" s="8" t="n"/>
      <c r="D404" s="9" t="n"/>
    </row>
    <row r="405">
      <c r="A405" s="8" t="n"/>
      <c r="D405" s="9" t="n"/>
    </row>
    <row r="406">
      <c r="A406" s="8" t="n"/>
      <c r="D406" s="9" t="n"/>
    </row>
    <row r="407">
      <c r="A407" s="8" t="n"/>
      <c r="D407" s="9" t="n"/>
    </row>
    <row r="408">
      <c r="A408" s="8" t="n"/>
      <c r="D408" s="9" t="n"/>
    </row>
    <row r="409">
      <c r="A409" s="8" t="n"/>
      <c r="D409" s="9" t="n"/>
    </row>
    <row r="410">
      <c r="A410" s="8" t="n"/>
      <c r="D410" s="9" t="n"/>
    </row>
    <row r="411">
      <c r="A411" s="8" t="n"/>
      <c r="D411" s="9" t="n"/>
    </row>
    <row r="412">
      <c r="A412" s="8" t="n"/>
      <c r="D412" s="9" t="n"/>
    </row>
    <row r="413">
      <c r="A413" s="8" t="n"/>
      <c r="D413" s="9" t="n"/>
    </row>
    <row r="414">
      <c r="A414" s="8" t="n"/>
      <c r="D414" s="9" t="n"/>
    </row>
    <row r="415">
      <c r="A415" s="8" t="n"/>
      <c r="D415" s="9" t="n"/>
    </row>
    <row r="416">
      <c r="A416" s="8" t="n"/>
      <c r="D416" s="9" t="n"/>
    </row>
    <row r="417">
      <c r="A417" s="8" t="n"/>
      <c r="D417" s="9" t="n"/>
    </row>
    <row r="418">
      <c r="A418" s="8" t="n"/>
      <c r="D418" s="9" t="n"/>
    </row>
    <row r="419">
      <c r="A419" s="8" t="n"/>
      <c r="D419" s="9" t="n"/>
    </row>
    <row r="420">
      <c r="A420" s="8" t="n"/>
      <c r="D420" s="9" t="n"/>
    </row>
    <row r="421">
      <c r="A421" s="8" t="n"/>
      <c r="D421" s="9" t="n"/>
    </row>
    <row r="422">
      <c r="A422" s="8" t="n"/>
      <c r="D422" s="9" t="n"/>
    </row>
    <row r="423">
      <c r="A423" s="8" t="n"/>
      <c r="D423" s="9" t="n"/>
    </row>
    <row r="424">
      <c r="A424" s="8" t="n"/>
      <c r="D424" s="9" t="n"/>
    </row>
    <row r="425">
      <c r="A425" s="8" t="n"/>
      <c r="D425" s="9" t="n"/>
    </row>
    <row r="426">
      <c r="A426" s="8" t="n"/>
      <c r="D426" s="9" t="n"/>
    </row>
    <row r="427">
      <c r="A427" s="8" t="n"/>
      <c r="D427" s="9" t="n"/>
    </row>
    <row r="428">
      <c r="A428" s="8" t="n"/>
      <c r="D428" s="9" t="n"/>
    </row>
    <row r="429">
      <c r="A429" s="8" t="n"/>
      <c r="D429" s="9" t="n"/>
    </row>
    <row r="430">
      <c r="A430" s="8" t="n"/>
      <c r="D430" s="9" t="n"/>
    </row>
    <row r="431">
      <c r="A431" s="8" t="n"/>
      <c r="D431" s="9" t="n"/>
    </row>
    <row r="432">
      <c r="A432" s="8" t="n"/>
      <c r="D432" s="9" t="n"/>
    </row>
    <row r="433">
      <c r="A433" s="8" t="n"/>
      <c r="D433" s="9" t="n"/>
    </row>
    <row r="434">
      <c r="A434" s="8" t="n"/>
      <c r="D434" s="9" t="n"/>
    </row>
    <row r="435">
      <c r="A435" s="8" t="n"/>
      <c r="D435" s="9" t="n"/>
    </row>
    <row r="436">
      <c r="A436" s="8" t="n"/>
      <c r="D436" s="9" t="n"/>
    </row>
    <row r="437">
      <c r="A437" s="8" t="n"/>
      <c r="D437" s="9" t="n"/>
    </row>
    <row r="438">
      <c r="A438" s="8" t="n"/>
      <c r="D438" s="9" t="n"/>
    </row>
    <row r="439">
      <c r="A439" s="8" t="n"/>
      <c r="D439" s="9" t="n"/>
    </row>
    <row r="440">
      <c r="A440" s="8" t="n"/>
      <c r="D440" s="9" t="n"/>
    </row>
    <row r="441">
      <c r="A441" s="8" t="n"/>
      <c r="D441" s="9" t="n"/>
    </row>
    <row r="442">
      <c r="A442" s="8" t="n"/>
      <c r="D442" s="9" t="n"/>
    </row>
    <row r="443">
      <c r="A443" s="8" t="n"/>
      <c r="D443" s="9" t="n"/>
    </row>
    <row r="444">
      <c r="A444" s="8" t="n"/>
      <c r="D444" s="9" t="n"/>
    </row>
    <row r="445">
      <c r="A445" s="8" t="n"/>
      <c r="D445" s="9" t="n"/>
    </row>
    <row r="446">
      <c r="A446" s="8" t="n"/>
      <c r="D446" s="9" t="n"/>
    </row>
    <row r="447">
      <c r="A447" s="8" t="n"/>
      <c r="D447" s="9" t="n"/>
    </row>
    <row r="448">
      <c r="A448" s="8" t="n"/>
      <c r="D448" s="9" t="n"/>
    </row>
    <row r="449">
      <c r="A449" s="8" t="n"/>
      <c r="D449" s="9" t="n"/>
    </row>
    <row r="450">
      <c r="A450" s="8" t="n"/>
      <c r="D450" s="9" t="n"/>
    </row>
    <row r="451">
      <c r="A451" s="8" t="n"/>
      <c r="D451" s="9" t="n"/>
    </row>
    <row r="452">
      <c r="A452" s="8" t="n"/>
      <c r="D452" s="9" t="n"/>
    </row>
    <row r="453">
      <c r="A453" s="8" t="n"/>
      <c r="D453" s="9" t="n"/>
    </row>
    <row r="454">
      <c r="A454" s="8" t="n"/>
      <c r="D454" s="9" t="n"/>
    </row>
    <row r="455">
      <c r="A455" s="8" t="n"/>
      <c r="D455" s="9" t="n"/>
    </row>
    <row r="456">
      <c r="A456" s="8" t="n"/>
      <c r="D456" s="9" t="n"/>
    </row>
    <row r="457">
      <c r="A457" s="8" t="n"/>
      <c r="D457" s="9" t="n"/>
    </row>
    <row r="458">
      <c r="A458" s="8" t="n"/>
      <c r="D458" s="9" t="n"/>
    </row>
    <row r="459">
      <c r="A459" s="8" t="n"/>
      <c r="D459" s="9" t="n"/>
    </row>
    <row r="460">
      <c r="A460" s="8" t="n"/>
      <c r="D460" s="9" t="n"/>
    </row>
    <row r="461">
      <c r="A461" s="8" t="n"/>
      <c r="D461" s="9" t="n"/>
    </row>
    <row r="462">
      <c r="A462" s="8" t="n"/>
      <c r="D462" s="9" t="n"/>
    </row>
    <row r="463">
      <c r="A463" s="8" t="n"/>
      <c r="D463" s="9" t="n"/>
    </row>
    <row r="464">
      <c r="A464" s="8" t="n"/>
      <c r="D464" s="9" t="n"/>
    </row>
    <row r="465">
      <c r="A465" s="8" t="n"/>
      <c r="D465" s="9" t="n"/>
    </row>
    <row r="466">
      <c r="A466" s="8" t="n"/>
      <c r="D466" s="9" t="n"/>
    </row>
    <row r="467">
      <c r="A467" s="8" t="n"/>
      <c r="D467" s="9" t="n"/>
    </row>
    <row r="468">
      <c r="A468" s="8" t="n"/>
      <c r="D468" s="9" t="n"/>
    </row>
    <row r="469">
      <c r="A469" s="8" t="n"/>
      <c r="D469" s="9" t="n"/>
    </row>
    <row r="470">
      <c r="A470" s="8" t="n"/>
      <c r="D470" s="9" t="n"/>
    </row>
    <row r="471">
      <c r="A471" s="8" t="n"/>
      <c r="D471" s="9" t="n"/>
    </row>
    <row r="472">
      <c r="A472" s="8" t="n"/>
      <c r="D472" s="9" t="n"/>
    </row>
    <row r="473">
      <c r="A473" s="8" t="n"/>
      <c r="D473" s="9" t="n"/>
    </row>
    <row r="474">
      <c r="A474" s="8" t="n"/>
      <c r="D474" s="9" t="n"/>
    </row>
    <row r="475">
      <c r="A475" s="8" t="n"/>
      <c r="D475" s="9" t="n"/>
    </row>
    <row r="476">
      <c r="A476" s="8" t="n"/>
      <c r="D476" s="9" t="n"/>
    </row>
    <row r="477">
      <c r="A477" s="8" t="n"/>
      <c r="D477" s="9" t="n"/>
    </row>
    <row r="478">
      <c r="A478" s="8" t="n"/>
      <c r="D478" s="9" t="n"/>
    </row>
    <row r="479">
      <c r="A479" s="8" t="n"/>
      <c r="D479" s="9" t="n"/>
    </row>
    <row r="480">
      <c r="A480" s="8" t="n"/>
      <c r="D480" s="9" t="n"/>
    </row>
    <row r="481">
      <c r="A481" s="8" t="n"/>
      <c r="D481" s="9" t="n"/>
    </row>
    <row r="482">
      <c r="A482" s="8" t="n"/>
      <c r="D482" s="9" t="n"/>
    </row>
    <row r="483">
      <c r="A483" s="8" t="n"/>
      <c r="D483" s="9" t="n"/>
    </row>
    <row r="484">
      <c r="A484" s="8" t="n"/>
      <c r="D484" s="9" t="n"/>
    </row>
    <row r="485">
      <c r="A485" s="8" t="n"/>
      <c r="D485" s="9" t="n"/>
    </row>
    <row r="486">
      <c r="A486" s="8" t="n"/>
      <c r="D486" s="9" t="n"/>
    </row>
    <row r="487">
      <c r="A487" s="8" t="n"/>
      <c r="D487" s="9" t="n"/>
    </row>
    <row r="488">
      <c r="A488" s="8" t="n"/>
      <c r="D488" s="9" t="n"/>
    </row>
    <row r="489">
      <c r="A489" s="8" t="n"/>
      <c r="D489" s="9" t="n"/>
    </row>
    <row r="490">
      <c r="A490" s="8" t="n"/>
      <c r="D490" s="9" t="n"/>
    </row>
    <row r="491">
      <c r="A491" s="8" t="n"/>
      <c r="D491" s="9" t="n"/>
    </row>
    <row r="492">
      <c r="A492" s="8" t="n"/>
      <c r="D492" s="9" t="n"/>
    </row>
    <row r="493">
      <c r="A493" s="8" t="n"/>
      <c r="D493" s="9" t="n"/>
    </row>
    <row r="494">
      <c r="A494" s="8" t="n"/>
      <c r="D494" s="9" t="n"/>
    </row>
    <row r="495">
      <c r="A495" s="8" t="n"/>
      <c r="D495" s="9" t="n"/>
    </row>
    <row r="496">
      <c r="A496" s="8" t="n"/>
      <c r="D496" s="9" t="n"/>
    </row>
    <row r="497">
      <c r="A497" s="8" t="n"/>
      <c r="D497" s="9" t="n"/>
    </row>
    <row r="498">
      <c r="A498" s="8" t="n"/>
      <c r="D498" s="9" t="n"/>
    </row>
    <row r="499">
      <c r="A499" s="8" t="n"/>
      <c r="D499" s="9" t="n"/>
    </row>
    <row r="500">
      <c r="A500" s="8" t="n"/>
      <c r="D500" s="9" t="n"/>
    </row>
    <row r="501">
      <c r="A501" s="8" t="n"/>
      <c r="D501" s="9" t="n"/>
    </row>
    <row r="502">
      <c r="A502" s="8" t="n"/>
      <c r="D502" s="9" t="n"/>
    </row>
    <row r="503">
      <c r="A503" s="8" t="n"/>
      <c r="D503" s="9" t="n"/>
    </row>
    <row r="504">
      <c r="A504" s="8" t="n"/>
      <c r="D504" s="9" t="n"/>
    </row>
    <row r="505">
      <c r="A505" s="8" t="n"/>
      <c r="D505" s="9" t="n"/>
    </row>
    <row r="506">
      <c r="A506" s="8" t="n"/>
      <c r="D506" s="9" t="n"/>
    </row>
    <row r="507">
      <c r="A507" s="8" t="n"/>
      <c r="D507" s="9" t="n"/>
    </row>
    <row r="508">
      <c r="A508" s="8" t="n"/>
      <c r="D508" s="9" t="n"/>
    </row>
    <row r="509">
      <c r="A509" s="8" t="n"/>
      <c r="D509" s="9" t="n"/>
    </row>
    <row r="510">
      <c r="A510" s="8" t="n"/>
      <c r="D510" s="9" t="n"/>
    </row>
    <row r="511">
      <c r="A511" s="8" t="n"/>
      <c r="D511" s="9" t="n"/>
    </row>
    <row r="512">
      <c r="A512" s="8" t="n"/>
      <c r="D512" s="9" t="n"/>
    </row>
    <row r="513">
      <c r="A513" s="8" t="n"/>
      <c r="D513" s="9" t="n"/>
    </row>
    <row r="514">
      <c r="A514" s="8" t="n"/>
      <c r="D514" s="9" t="n"/>
    </row>
    <row r="515">
      <c r="A515" s="8" t="n"/>
      <c r="D515" s="9" t="n"/>
    </row>
    <row r="516">
      <c r="A516" s="8" t="n"/>
      <c r="D516" s="9" t="n"/>
    </row>
    <row r="517">
      <c r="A517" s="8" t="n"/>
      <c r="D517" s="9" t="n"/>
    </row>
    <row r="518">
      <c r="A518" s="8" t="n"/>
      <c r="D518" s="9" t="n"/>
    </row>
    <row r="519">
      <c r="A519" s="8" t="n"/>
      <c r="D519" s="9" t="n"/>
    </row>
    <row r="520">
      <c r="A520" s="8" t="n"/>
      <c r="D520" s="9" t="n"/>
    </row>
    <row r="521">
      <c r="A521" s="8" t="n"/>
      <c r="D521" s="9" t="n"/>
    </row>
    <row r="522">
      <c r="A522" s="8" t="n"/>
      <c r="D522" s="9" t="n"/>
    </row>
    <row r="523">
      <c r="A523" s="8" t="n"/>
      <c r="D523" s="9" t="n"/>
    </row>
    <row r="524">
      <c r="A524" s="8" t="n"/>
      <c r="D524" s="9" t="n"/>
    </row>
    <row r="525">
      <c r="A525" s="8" t="n"/>
      <c r="D525" s="9" t="n"/>
    </row>
    <row r="526">
      <c r="A526" s="8" t="n"/>
      <c r="D526" s="9" t="n"/>
    </row>
    <row r="527">
      <c r="A527" s="8" t="n"/>
      <c r="D527" s="9" t="n"/>
    </row>
    <row r="528">
      <c r="A528" s="8" t="n"/>
      <c r="D528" s="9" t="n"/>
    </row>
    <row r="529">
      <c r="A529" s="8" t="n"/>
      <c r="D529" s="9" t="n"/>
    </row>
    <row r="530">
      <c r="A530" s="8" t="n"/>
      <c r="D530" s="9" t="n"/>
    </row>
    <row r="531">
      <c r="A531" s="8" t="n"/>
      <c r="D531" s="9" t="n"/>
    </row>
    <row r="532">
      <c r="A532" s="8" t="n"/>
      <c r="D532" s="9" t="n"/>
    </row>
    <row r="533">
      <c r="A533" s="8" t="n"/>
      <c r="D533" s="9" t="n"/>
    </row>
    <row r="534">
      <c r="A534" s="8" t="n"/>
      <c r="D534" s="9" t="n"/>
    </row>
    <row r="535">
      <c r="A535" s="8" t="n"/>
      <c r="D535" s="9" t="n"/>
    </row>
    <row r="536">
      <c r="A536" s="8" t="n"/>
      <c r="D536" s="9" t="n"/>
    </row>
    <row r="537">
      <c r="A537" s="8" t="n"/>
      <c r="D537" s="9" t="n"/>
    </row>
    <row r="538">
      <c r="A538" s="8" t="n"/>
      <c r="D538" s="9" t="n"/>
    </row>
    <row r="539">
      <c r="A539" s="8" t="n"/>
      <c r="D539" s="9" t="n"/>
    </row>
    <row r="540">
      <c r="A540" s="8" t="n"/>
      <c r="D540" s="9" t="n"/>
    </row>
    <row r="541">
      <c r="A541" s="8" t="n"/>
      <c r="D541" s="9" t="n"/>
    </row>
    <row r="542">
      <c r="A542" s="8" t="n"/>
      <c r="D542" s="9" t="n"/>
    </row>
    <row r="543">
      <c r="A543" s="8" t="n"/>
      <c r="D543" s="9" t="n"/>
    </row>
    <row r="544">
      <c r="A544" s="8" t="n"/>
      <c r="D544" s="9" t="n"/>
    </row>
    <row r="545">
      <c r="A545" s="8" t="n"/>
      <c r="D545" s="9" t="n"/>
    </row>
    <row r="546">
      <c r="A546" s="8" t="n"/>
      <c r="D546" s="9" t="n"/>
    </row>
    <row r="547">
      <c r="A547" s="8" t="n"/>
      <c r="D547" s="9" t="n"/>
    </row>
    <row r="548">
      <c r="A548" s="8" t="n"/>
      <c r="D548" s="9" t="n"/>
    </row>
    <row r="549">
      <c r="A549" s="8" t="n"/>
      <c r="D549" s="9" t="n"/>
    </row>
    <row r="550">
      <c r="A550" s="8" t="n"/>
      <c r="D550" s="9" t="n"/>
    </row>
    <row r="551">
      <c r="A551" s="8" t="n"/>
      <c r="D551" s="9" t="n"/>
    </row>
    <row r="552">
      <c r="A552" s="8" t="n"/>
      <c r="D552" s="9" t="n"/>
    </row>
    <row r="553">
      <c r="A553" s="8" t="n"/>
      <c r="D553" s="9" t="n"/>
    </row>
    <row r="554">
      <c r="A554" s="8" t="n"/>
      <c r="D554" s="9" t="n"/>
    </row>
    <row r="555">
      <c r="A555" s="8" t="n"/>
      <c r="D555" s="9" t="n"/>
    </row>
    <row r="556">
      <c r="A556" s="8" t="n"/>
      <c r="D556" s="9" t="n"/>
    </row>
    <row r="557">
      <c r="A557" s="8" t="n"/>
      <c r="D557" s="9" t="n"/>
    </row>
    <row r="558">
      <c r="A558" s="8" t="n"/>
      <c r="D558" s="9" t="n"/>
    </row>
    <row r="559">
      <c r="A559" s="8" t="n"/>
      <c r="D559" s="9" t="n"/>
    </row>
    <row r="560">
      <c r="A560" s="8" t="n"/>
      <c r="D560" s="9" t="n"/>
    </row>
    <row r="561">
      <c r="A561" s="8" t="n"/>
      <c r="D561" s="9" t="n"/>
    </row>
    <row r="562">
      <c r="A562" s="8" t="n"/>
      <c r="D562" s="9" t="n"/>
    </row>
    <row r="563">
      <c r="A563" s="8" t="n"/>
      <c r="D563" s="9" t="n"/>
    </row>
    <row r="564">
      <c r="A564" s="8" t="n"/>
      <c r="D564" s="9" t="n"/>
    </row>
    <row r="565">
      <c r="A565" s="8" t="n"/>
      <c r="D565" s="9" t="n"/>
    </row>
    <row r="566">
      <c r="A566" s="8" t="n"/>
      <c r="D566" s="9" t="n"/>
    </row>
    <row r="567">
      <c r="A567" s="8" t="n"/>
      <c r="D567" s="9" t="n"/>
    </row>
    <row r="568">
      <c r="A568" s="8" t="n"/>
      <c r="D568" s="9" t="n"/>
    </row>
    <row r="569">
      <c r="A569" s="8" t="n"/>
      <c r="D569" s="9" t="n"/>
    </row>
    <row r="570">
      <c r="A570" s="8" t="n"/>
      <c r="D570" s="9" t="n"/>
    </row>
    <row r="571">
      <c r="A571" s="8" t="n"/>
      <c r="D571" s="9" t="n"/>
    </row>
    <row r="572">
      <c r="A572" s="8" t="n"/>
      <c r="D572" s="9" t="n"/>
    </row>
    <row r="573">
      <c r="A573" s="8" t="n"/>
      <c r="D573" s="9" t="n"/>
    </row>
    <row r="574">
      <c r="A574" s="8" t="n"/>
      <c r="D574" s="9" t="n"/>
    </row>
    <row r="575">
      <c r="A575" s="8" t="n"/>
      <c r="D575" s="9" t="n"/>
    </row>
    <row r="576">
      <c r="A576" s="8" t="n"/>
      <c r="D576" s="9" t="n"/>
    </row>
    <row r="577">
      <c r="A577" s="8" t="n"/>
      <c r="D577" s="9" t="n"/>
    </row>
    <row r="578">
      <c r="A578" s="8" t="n"/>
      <c r="D578" s="9" t="n"/>
    </row>
    <row r="579">
      <c r="A579" s="8" t="n"/>
      <c r="D579" s="9" t="n"/>
    </row>
    <row r="580">
      <c r="A580" s="8" t="n"/>
      <c r="D580" s="9" t="n"/>
    </row>
    <row r="581">
      <c r="A581" s="8" t="n"/>
      <c r="D581" s="9" t="n"/>
    </row>
    <row r="582">
      <c r="A582" s="8" t="n"/>
      <c r="D582" s="9" t="n"/>
    </row>
    <row r="583">
      <c r="A583" s="8" t="n"/>
      <c r="D583" s="9" t="n"/>
    </row>
    <row r="584">
      <c r="A584" s="8" t="n"/>
      <c r="D584" s="9" t="n"/>
    </row>
    <row r="585">
      <c r="A585" s="8" t="n"/>
      <c r="D585" s="9" t="n"/>
    </row>
    <row r="586">
      <c r="A586" s="8" t="n"/>
      <c r="D586" s="9" t="n"/>
    </row>
    <row r="587">
      <c r="A587" s="8" t="n"/>
      <c r="D587" s="9" t="n"/>
    </row>
    <row r="588">
      <c r="A588" s="8" t="n"/>
      <c r="D588" s="9" t="n"/>
    </row>
    <row r="589">
      <c r="A589" s="8" t="n"/>
      <c r="D589" s="9" t="n"/>
    </row>
    <row r="590">
      <c r="A590" s="8" t="n"/>
      <c r="D590" s="9" t="n"/>
    </row>
    <row r="591">
      <c r="A591" s="8" t="n"/>
      <c r="D591" s="9" t="n"/>
    </row>
    <row r="592">
      <c r="A592" s="8" t="n"/>
      <c r="D592" s="9" t="n"/>
    </row>
    <row r="593">
      <c r="A593" s="8" t="n"/>
      <c r="D593" s="9" t="n"/>
    </row>
    <row r="594">
      <c r="A594" s="8" t="n"/>
      <c r="D594" s="9" t="n"/>
    </row>
    <row r="595">
      <c r="A595" s="8" t="n"/>
      <c r="D595" s="9" t="n"/>
    </row>
    <row r="596">
      <c r="A596" s="8" t="n"/>
      <c r="D596" s="9" t="n"/>
    </row>
    <row r="597">
      <c r="A597" s="8" t="n"/>
      <c r="D597" s="9" t="n"/>
    </row>
    <row r="598">
      <c r="A598" s="8" t="n"/>
      <c r="D598" s="9" t="n"/>
    </row>
    <row r="599">
      <c r="A599" s="8" t="n"/>
      <c r="D599" s="9" t="n"/>
    </row>
    <row r="600">
      <c r="A600" s="8" t="n"/>
      <c r="D600" s="9" t="n"/>
    </row>
    <row r="601">
      <c r="A601" s="8" t="n"/>
      <c r="D601" s="9" t="n"/>
    </row>
    <row r="602">
      <c r="A602" s="8" t="n"/>
      <c r="D602" s="9" t="n"/>
    </row>
    <row r="603">
      <c r="A603" s="8" t="n"/>
      <c r="D603" s="9" t="n"/>
    </row>
    <row r="604">
      <c r="A604" s="8" t="n"/>
      <c r="D604" s="9" t="n"/>
    </row>
    <row r="605">
      <c r="A605" s="8" t="n"/>
      <c r="D605" s="9" t="n"/>
    </row>
    <row r="606">
      <c r="A606" s="8" t="n"/>
      <c r="D606" s="9" t="n"/>
    </row>
    <row r="607">
      <c r="A607" s="8" t="n"/>
      <c r="D607" s="9" t="n"/>
    </row>
    <row r="608">
      <c r="A608" s="8" t="n"/>
      <c r="D608" s="9" t="n"/>
    </row>
    <row r="609">
      <c r="A609" s="8" t="n"/>
      <c r="D609" s="9" t="n"/>
    </row>
    <row r="610">
      <c r="A610" s="8" t="n"/>
      <c r="D610" s="9" t="n"/>
    </row>
    <row r="611">
      <c r="A611" s="8" t="n"/>
      <c r="D611" s="9" t="n"/>
    </row>
    <row r="612">
      <c r="A612" s="8" t="n"/>
      <c r="D612" s="9" t="n"/>
    </row>
    <row r="613">
      <c r="A613" s="8" t="n"/>
      <c r="D613" s="9" t="n"/>
    </row>
    <row r="614">
      <c r="A614" s="8" t="n"/>
      <c r="D614" s="9" t="n"/>
    </row>
    <row r="615">
      <c r="A615" s="8" t="n"/>
      <c r="D615" s="9" t="n"/>
    </row>
    <row r="616">
      <c r="A616" s="8" t="n"/>
      <c r="D616" s="9" t="n"/>
    </row>
    <row r="617">
      <c r="A617" s="8" t="n"/>
      <c r="D617" s="9" t="n"/>
    </row>
    <row r="618">
      <c r="A618" s="8" t="n"/>
      <c r="D618" s="9" t="n"/>
    </row>
    <row r="619">
      <c r="A619" s="8" t="n"/>
      <c r="D619" s="9" t="n"/>
    </row>
    <row r="620">
      <c r="A620" s="8" t="n"/>
      <c r="D620" s="9" t="n"/>
    </row>
    <row r="621">
      <c r="A621" s="8" t="n"/>
      <c r="D621" s="9" t="n"/>
    </row>
    <row r="622">
      <c r="A622" s="8" t="n"/>
      <c r="D622" s="9" t="n"/>
    </row>
    <row r="623">
      <c r="A623" s="8" t="n"/>
      <c r="D623" s="9" t="n"/>
    </row>
    <row r="624">
      <c r="A624" s="8" t="n"/>
      <c r="D624" s="9" t="n"/>
    </row>
    <row r="625">
      <c r="A625" s="8" t="n"/>
      <c r="D625" s="9" t="n"/>
    </row>
    <row r="626">
      <c r="A626" s="8" t="n"/>
      <c r="D626" s="9" t="n"/>
    </row>
    <row r="627">
      <c r="A627" s="8" t="n"/>
      <c r="D627" s="9" t="n"/>
    </row>
    <row r="628">
      <c r="A628" s="8" t="n"/>
      <c r="D628" s="9" t="n"/>
    </row>
    <row r="629">
      <c r="A629" s="8" t="n"/>
      <c r="D629" s="9" t="n"/>
    </row>
    <row r="630">
      <c r="A630" s="8" t="n"/>
      <c r="D630" s="9" t="n"/>
    </row>
    <row r="631">
      <c r="A631" s="8" t="n"/>
      <c r="D631" s="9" t="n"/>
    </row>
    <row r="632">
      <c r="A632" s="8" t="n"/>
      <c r="D632" s="9" t="n"/>
    </row>
    <row r="633">
      <c r="A633" s="8" t="n"/>
      <c r="D633" s="9" t="n"/>
    </row>
    <row r="634">
      <c r="A634" s="8" t="n"/>
      <c r="D634" s="9" t="n"/>
    </row>
    <row r="635">
      <c r="A635" s="8" t="n"/>
      <c r="D635" s="9" t="n"/>
    </row>
    <row r="636">
      <c r="A636" s="8" t="n"/>
      <c r="D636" s="9" t="n"/>
    </row>
    <row r="637">
      <c r="A637" s="8" t="n"/>
      <c r="D637" s="9" t="n"/>
    </row>
    <row r="638">
      <c r="A638" s="8" t="n"/>
      <c r="D638" s="9" t="n"/>
    </row>
    <row r="639">
      <c r="A639" s="8" t="n"/>
      <c r="D639" s="9" t="n"/>
    </row>
    <row r="640">
      <c r="A640" s="8" t="n"/>
      <c r="D640" s="9" t="n"/>
    </row>
    <row r="641">
      <c r="A641" s="8" t="n"/>
      <c r="D641" s="9" t="n"/>
    </row>
    <row r="642">
      <c r="A642" s="8" t="n"/>
      <c r="D642" s="9" t="n"/>
    </row>
    <row r="643">
      <c r="A643" s="8" t="n"/>
      <c r="D643" s="9" t="n"/>
    </row>
    <row r="644">
      <c r="A644" s="8" t="n"/>
      <c r="D644" s="9" t="n"/>
    </row>
    <row r="645">
      <c r="A645" s="8" t="n"/>
      <c r="D645" s="9" t="n"/>
    </row>
    <row r="646">
      <c r="A646" s="8" t="n"/>
      <c r="D646" s="9" t="n"/>
    </row>
    <row r="647">
      <c r="A647" s="8" t="n"/>
      <c r="D647" s="9" t="n"/>
    </row>
    <row r="648">
      <c r="A648" s="8" t="n"/>
      <c r="D648" s="9" t="n"/>
    </row>
    <row r="649">
      <c r="A649" s="8" t="n"/>
      <c r="D649" s="9" t="n"/>
    </row>
    <row r="650">
      <c r="A650" s="8" t="n"/>
      <c r="D650" s="9" t="n"/>
    </row>
    <row r="651">
      <c r="A651" s="8" t="n"/>
      <c r="D651" s="9" t="n"/>
    </row>
    <row r="652">
      <c r="A652" s="8" t="n"/>
      <c r="D652" s="9" t="n"/>
    </row>
    <row r="653">
      <c r="A653" s="8" t="n"/>
      <c r="D653" s="9" t="n"/>
    </row>
    <row r="654">
      <c r="A654" s="8" t="n"/>
      <c r="D654" s="9" t="n"/>
    </row>
    <row r="655">
      <c r="A655" s="8" t="n"/>
      <c r="D655" s="9" t="n"/>
    </row>
    <row r="656">
      <c r="A656" s="8" t="n"/>
      <c r="D656" s="9" t="n"/>
    </row>
    <row r="657">
      <c r="A657" s="8" t="n"/>
      <c r="D657" s="9" t="n"/>
    </row>
    <row r="658">
      <c r="A658" s="8" t="n"/>
      <c r="D658" s="9" t="n"/>
    </row>
    <row r="659">
      <c r="A659" s="8" t="n"/>
      <c r="D659" s="9" t="n"/>
    </row>
    <row r="660">
      <c r="A660" s="8" t="n"/>
      <c r="D660" s="9" t="n"/>
    </row>
    <row r="661">
      <c r="A661" s="8" t="n"/>
      <c r="D661" s="9" t="n"/>
    </row>
    <row r="662">
      <c r="A662" s="8" t="n"/>
      <c r="D662" s="9" t="n"/>
    </row>
    <row r="663">
      <c r="A663" s="8" t="n"/>
      <c r="D663" s="9" t="n"/>
    </row>
    <row r="664">
      <c r="A664" s="8" t="n"/>
      <c r="D664" s="9" t="n"/>
    </row>
    <row r="665">
      <c r="A665" s="8" t="n"/>
      <c r="D665" s="9" t="n"/>
    </row>
    <row r="666">
      <c r="A666" s="8" t="n"/>
      <c r="D666" s="9" t="n"/>
    </row>
    <row r="667">
      <c r="A667" s="8" t="n"/>
      <c r="D667" s="9" t="n"/>
    </row>
    <row r="668">
      <c r="A668" s="8" t="n"/>
      <c r="D668" s="9" t="n"/>
    </row>
    <row r="669">
      <c r="A669" s="8" t="n"/>
      <c r="D669" s="9" t="n"/>
    </row>
    <row r="670">
      <c r="A670" s="8" t="n"/>
      <c r="D670" s="9" t="n"/>
    </row>
    <row r="671">
      <c r="A671" s="8" t="n"/>
      <c r="D671" s="9" t="n"/>
    </row>
    <row r="672">
      <c r="A672" s="8" t="n"/>
      <c r="D672" s="9" t="n"/>
    </row>
    <row r="673">
      <c r="A673" s="8" t="n"/>
      <c r="D673" s="9" t="n"/>
    </row>
    <row r="674">
      <c r="A674" s="8" t="n"/>
      <c r="D674" s="9" t="n"/>
    </row>
    <row r="675">
      <c r="A675" s="8" t="n"/>
      <c r="D675" s="9" t="n"/>
    </row>
    <row r="676">
      <c r="A676" s="8" t="n"/>
      <c r="D676" s="9" t="n"/>
    </row>
    <row r="677">
      <c r="A677" s="8" t="n"/>
      <c r="D677" s="9" t="n"/>
    </row>
    <row r="678">
      <c r="A678" s="8" t="n"/>
      <c r="D678" s="9" t="n"/>
    </row>
    <row r="679">
      <c r="A679" s="8" t="n"/>
      <c r="D679" s="9" t="n"/>
    </row>
    <row r="680">
      <c r="A680" s="8" t="n"/>
      <c r="D680" s="9" t="n"/>
    </row>
    <row r="681">
      <c r="A681" s="8" t="n"/>
      <c r="D681" s="9" t="n"/>
    </row>
    <row r="682">
      <c r="A682" s="8" t="n"/>
      <c r="D682" s="9" t="n"/>
    </row>
    <row r="683">
      <c r="A683" s="8" t="n"/>
      <c r="D683" s="9" t="n"/>
    </row>
    <row r="684">
      <c r="A684" s="8" t="n"/>
      <c r="D684" s="9" t="n"/>
    </row>
    <row r="685">
      <c r="A685" s="8" t="n"/>
      <c r="D685" s="9" t="n"/>
    </row>
    <row r="686">
      <c r="A686" s="8" t="n"/>
      <c r="D686" s="9" t="n"/>
    </row>
    <row r="687">
      <c r="A687" s="8" t="n"/>
      <c r="D687" s="9" t="n"/>
    </row>
    <row r="688">
      <c r="A688" s="8" t="n"/>
      <c r="D688" s="9" t="n"/>
    </row>
    <row r="689">
      <c r="A689" s="8" t="n"/>
      <c r="D689" s="9" t="n"/>
    </row>
    <row r="690">
      <c r="A690" s="8" t="n"/>
      <c r="D690" s="9" t="n"/>
    </row>
    <row r="691">
      <c r="A691" s="8" t="n"/>
      <c r="D691" s="9" t="n"/>
    </row>
    <row r="692">
      <c r="A692" s="8" t="n"/>
      <c r="D692" s="9" t="n"/>
    </row>
    <row r="693">
      <c r="A693" s="8" t="n"/>
      <c r="D693" s="9" t="n"/>
    </row>
    <row r="694">
      <c r="A694" s="8" t="n"/>
      <c r="D694" s="9" t="n"/>
    </row>
    <row r="695">
      <c r="A695" s="8" t="n"/>
      <c r="D695" s="9" t="n"/>
    </row>
    <row r="696">
      <c r="A696" s="8" t="n"/>
      <c r="D696" s="9" t="n"/>
    </row>
    <row r="697">
      <c r="A697" s="8" t="n"/>
      <c r="D697" s="9" t="n"/>
    </row>
    <row r="698">
      <c r="A698" s="8" t="n"/>
      <c r="D698" s="9" t="n"/>
    </row>
    <row r="699">
      <c r="A699" s="8" t="n"/>
      <c r="D699" s="9" t="n"/>
    </row>
    <row r="700">
      <c r="A700" s="8" t="n"/>
      <c r="D700" s="9" t="n"/>
    </row>
    <row r="701">
      <c r="A701" s="8" t="n"/>
      <c r="D701" s="9" t="n"/>
    </row>
    <row r="702">
      <c r="A702" s="8" t="n"/>
      <c r="D702" s="9" t="n"/>
    </row>
    <row r="703">
      <c r="A703" s="8" t="n"/>
      <c r="D703" s="9" t="n"/>
    </row>
    <row r="704">
      <c r="A704" s="8" t="n"/>
      <c r="D704" s="9" t="n"/>
    </row>
    <row r="705">
      <c r="A705" s="8" t="n"/>
      <c r="D705" s="9" t="n"/>
    </row>
    <row r="706">
      <c r="A706" s="8" t="n"/>
      <c r="D706" s="9" t="n"/>
    </row>
    <row r="707">
      <c r="A707" s="8" t="n"/>
      <c r="D707" s="9" t="n"/>
    </row>
    <row r="708">
      <c r="A708" s="8" t="n"/>
      <c r="D708" s="9" t="n"/>
    </row>
    <row r="709">
      <c r="A709" s="8" t="n"/>
      <c r="D709" s="9" t="n"/>
    </row>
    <row r="710">
      <c r="A710" s="8" t="n"/>
      <c r="D710" s="9" t="n"/>
    </row>
    <row r="711">
      <c r="A711" s="8" t="n"/>
      <c r="D711" s="9" t="n"/>
    </row>
    <row r="712">
      <c r="A712" s="8" t="n"/>
      <c r="D712" s="9" t="n"/>
    </row>
    <row r="713">
      <c r="A713" s="8" t="n"/>
      <c r="D713" s="9" t="n"/>
    </row>
    <row r="714">
      <c r="A714" s="8" t="n"/>
      <c r="D714" s="9" t="n"/>
    </row>
    <row r="715">
      <c r="A715" s="8" t="n"/>
      <c r="D715" s="9" t="n"/>
    </row>
    <row r="716">
      <c r="A716" s="8" t="n"/>
      <c r="D716" s="9" t="n"/>
    </row>
    <row r="717">
      <c r="A717" s="8" t="n"/>
      <c r="D717" s="9" t="n"/>
    </row>
    <row r="718">
      <c r="A718" s="8" t="n"/>
      <c r="D718" s="9" t="n"/>
    </row>
    <row r="719">
      <c r="A719" s="8" t="n"/>
      <c r="D719" s="9" t="n"/>
    </row>
    <row r="720">
      <c r="A720" s="8" t="n"/>
      <c r="D720" s="9" t="n"/>
    </row>
    <row r="721">
      <c r="A721" s="8" t="n"/>
      <c r="D721" s="9" t="n"/>
    </row>
    <row r="722">
      <c r="A722" s="8" t="n"/>
      <c r="D722" s="9" t="n"/>
    </row>
    <row r="723">
      <c r="A723" s="8" t="n"/>
      <c r="D723" s="9" t="n"/>
    </row>
    <row r="724">
      <c r="A724" s="8" t="n"/>
      <c r="D724" s="9" t="n"/>
    </row>
    <row r="725">
      <c r="A725" s="8" t="n"/>
      <c r="D725" s="9" t="n"/>
    </row>
    <row r="726">
      <c r="A726" s="8" t="n"/>
      <c r="D726" s="9" t="n"/>
    </row>
    <row r="727">
      <c r="A727" s="8" t="n"/>
      <c r="D727" s="9" t="n"/>
    </row>
    <row r="728">
      <c r="A728" s="8" t="n"/>
      <c r="D728" s="9" t="n"/>
    </row>
    <row r="729">
      <c r="A729" s="8" t="n"/>
      <c r="D729" s="9" t="n"/>
    </row>
    <row r="730">
      <c r="A730" s="8" t="n"/>
      <c r="D730" s="9" t="n"/>
    </row>
    <row r="731">
      <c r="A731" s="8" t="n"/>
      <c r="D731" s="9" t="n"/>
    </row>
    <row r="732">
      <c r="A732" s="8" t="n"/>
      <c r="D732" s="9" t="n"/>
    </row>
    <row r="733">
      <c r="A733" s="8" t="n"/>
      <c r="D733" s="9" t="n"/>
    </row>
    <row r="734">
      <c r="A734" s="8" t="n"/>
      <c r="D734" s="9" t="n"/>
    </row>
    <row r="735">
      <c r="A735" s="8" t="n"/>
      <c r="D735" s="9" t="n"/>
    </row>
    <row r="736">
      <c r="A736" s="8" t="n"/>
      <c r="D736" s="9" t="n"/>
    </row>
    <row r="737">
      <c r="A737" s="8" t="n"/>
      <c r="D737" s="9" t="n"/>
    </row>
    <row r="738">
      <c r="A738" s="8" t="n"/>
      <c r="D738" s="9" t="n"/>
    </row>
    <row r="739">
      <c r="A739" s="8" t="n"/>
      <c r="D739" s="9" t="n"/>
    </row>
    <row r="740">
      <c r="A740" s="8" t="n"/>
      <c r="D740" s="9" t="n"/>
    </row>
    <row r="741">
      <c r="A741" s="8" t="n"/>
      <c r="D741" s="9" t="n"/>
    </row>
    <row r="742">
      <c r="A742" s="8" t="n"/>
      <c r="D742" s="9" t="n"/>
    </row>
    <row r="743">
      <c r="A743" s="8" t="n"/>
      <c r="D743" s="9" t="n"/>
    </row>
    <row r="744">
      <c r="A744" s="8" t="n"/>
      <c r="D744" s="9" t="n"/>
    </row>
    <row r="745">
      <c r="A745" s="8" t="n"/>
      <c r="D745" s="9" t="n"/>
    </row>
    <row r="746">
      <c r="A746" s="8" t="n"/>
      <c r="D746" s="9" t="n"/>
    </row>
    <row r="747">
      <c r="A747" s="8" t="n"/>
      <c r="D747" s="9" t="n"/>
    </row>
    <row r="748">
      <c r="A748" s="8" t="n"/>
      <c r="D748" s="9" t="n"/>
    </row>
    <row r="749">
      <c r="A749" s="8" t="n"/>
      <c r="D749" s="9" t="n"/>
    </row>
    <row r="750">
      <c r="A750" s="8" t="n"/>
      <c r="D750" s="9" t="n"/>
    </row>
    <row r="751">
      <c r="A751" s="8" t="n"/>
      <c r="D751" s="9" t="n"/>
    </row>
    <row r="752">
      <c r="A752" s="8" t="n"/>
      <c r="D752" s="9" t="n"/>
    </row>
    <row r="753">
      <c r="A753" s="8" t="n"/>
      <c r="D753" s="9" t="n"/>
    </row>
    <row r="754">
      <c r="A754" s="8" t="n"/>
      <c r="D754" s="9" t="n"/>
    </row>
    <row r="755">
      <c r="A755" s="8" t="n"/>
      <c r="D755" s="9" t="n"/>
    </row>
    <row r="756">
      <c r="A756" s="8" t="n"/>
      <c r="D756" s="9" t="n"/>
    </row>
    <row r="757">
      <c r="A757" s="8" t="n"/>
      <c r="D757" s="9" t="n"/>
    </row>
    <row r="758">
      <c r="A758" s="8" t="n"/>
      <c r="D758" s="9" t="n"/>
    </row>
    <row r="759">
      <c r="A759" s="8" t="n"/>
      <c r="D759" s="9" t="n"/>
    </row>
    <row r="760">
      <c r="A760" s="8" t="n"/>
      <c r="D760" s="9" t="n"/>
    </row>
    <row r="761">
      <c r="A761" s="8" t="n"/>
      <c r="D761" s="9" t="n"/>
    </row>
    <row r="762">
      <c r="A762" s="8" t="n"/>
      <c r="D762" s="9" t="n"/>
    </row>
    <row r="763">
      <c r="A763" s="8" t="n"/>
      <c r="D763" s="9" t="n"/>
    </row>
    <row r="764">
      <c r="A764" s="8" t="n"/>
      <c r="D764" s="9" t="n"/>
    </row>
    <row r="765">
      <c r="A765" s="8" t="n"/>
      <c r="D765" s="9" t="n"/>
    </row>
    <row r="766">
      <c r="A766" s="8" t="n"/>
      <c r="D766" s="9" t="n"/>
    </row>
    <row r="767">
      <c r="A767" s="8" t="n"/>
      <c r="D767" s="9" t="n"/>
    </row>
    <row r="768">
      <c r="A768" s="8" t="n"/>
      <c r="D768" s="9" t="n"/>
    </row>
    <row r="769">
      <c r="A769" s="8" t="n"/>
      <c r="D769" s="9" t="n"/>
    </row>
    <row r="770">
      <c r="A770" s="8" t="n"/>
      <c r="D770" s="9" t="n"/>
    </row>
    <row r="771">
      <c r="A771" s="8" t="n"/>
      <c r="D771" s="9" t="n"/>
    </row>
    <row r="772">
      <c r="A772" s="8" t="n"/>
      <c r="D772" s="9" t="n"/>
    </row>
    <row r="773">
      <c r="A773" s="8" t="n"/>
      <c r="D773" s="9" t="n"/>
    </row>
    <row r="774">
      <c r="A774" s="8" t="n"/>
      <c r="D774" s="9" t="n"/>
    </row>
    <row r="775">
      <c r="A775" s="8" t="n"/>
      <c r="D775" s="9" t="n"/>
    </row>
    <row r="776">
      <c r="A776" s="8" t="n"/>
      <c r="D776" s="9" t="n"/>
    </row>
    <row r="777">
      <c r="A777" s="8" t="n"/>
      <c r="D777" s="9" t="n"/>
    </row>
    <row r="778">
      <c r="A778" s="8" t="n"/>
      <c r="D778" s="9" t="n"/>
    </row>
    <row r="779">
      <c r="A779" s="8" t="n"/>
      <c r="D779" s="9" t="n"/>
    </row>
    <row r="780">
      <c r="A780" s="8" t="n"/>
      <c r="D780" s="9" t="n"/>
    </row>
    <row r="781">
      <c r="A781" s="8" t="n"/>
      <c r="D781" s="9" t="n"/>
    </row>
    <row r="782">
      <c r="A782" s="8" t="n"/>
      <c r="D782" s="9" t="n"/>
    </row>
    <row r="783">
      <c r="A783" s="8" t="n"/>
      <c r="D783" s="9" t="n"/>
    </row>
    <row r="784">
      <c r="A784" s="8" t="n"/>
      <c r="D784" s="9" t="n"/>
    </row>
    <row r="785">
      <c r="A785" s="8" t="n"/>
      <c r="D785" s="9" t="n"/>
    </row>
    <row r="786">
      <c r="A786" s="8" t="n"/>
      <c r="D786" s="9" t="n"/>
    </row>
    <row r="787">
      <c r="A787" s="8" t="n"/>
      <c r="D787" s="9" t="n"/>
    </row>
    <row r="788">
      <c r="A788" s="8" t="n"/>
      <c r="D788" s="9" t="n"/>
    </row>
    <row r="789">
      <c r="A789" s="8" t="n"/>
      <c r="D789" s="9" t="n"/>
    </row>
    <row r="790">
      <c r="A790" s="8" t="n"/>
      <c r="D790" s="9" t="n"/>
    </row>
    <row r="791">
      <c r="A791" s="8" t="n"/>
      <c r="D791" s="9" t="n"/>
    </row>
    <row r="792">
      <c r="A792" s="8" t="n"/>
      <c r="D792" s="9" t="n"/>
    </row>
    <row r="793">
      <c r="A793" s="8" t="n"/>
      <c r="D793" s="9" t="n"/>
    </row>
    <row r="794">
      <c r="A794" s="8" t="n"/>
      <c r="D794" s="9" t="n"/>
    </row>
    <row r="795">
      <c r="A795" s="8" t="n"/>
      <c r="D795" s="9" t="n"/>
    </row>
    <row r="796">
      <c r="A796" s="8" t="n"/>
      <c r="D796" s="9" t="n"/>
    </row>
    <row r="797">
      <c r="A797" s="8" t="n"/>
      <c r="D797" s="9" t="n"/>
    </row>
    <row r="798">
      <c r="A798" s="8" t="n"/>
      <c r="D798" s="9" t="n"/>
    </row>
    <row r="799">
      <c r="A799" s="8" t="n"/>
      <c r="D799" s="9" t="n"/>
    </row>
    <row r="800">
      <c r="A800" s="8" t="n"/>
      <c r="D800" s="9" t="n"/>
    </row>
    <row r="801">
      <c r="A801" s="8" t="n"/>
      <c r="D801" s="9" t="n"/>
    </row>
    <row r="802">
      <c r="A802" s="8" t="n"/>
      <c r="D802" s="9" t="n"/>
    </row>
    <row r="803">
      <c r="A803" s="8" t="n"/>
      <c r="D803" s="9" t="n"/>
    </row>
    <row r="804">
      <c r="A804" s="8" t="n"/>
      <c r="D804" s="9" t="n"/>
    </row>
    <row r="805">
      <c r="A805" s="8" t="n"/>
      <c r="D805" s="9" t="n"/>
    </row>
    <row r="806">
      <c r="A806" s="8" t="n"/>
      <c r="D806" s="9" t="n"/>
    </row>
    <row r="807">
      <c r="A807" s="8" t="n"/>
      <c r="D807" s="9" t="n"/>
    </row>
    <row r="808">
      <c r="A808" s="8" t="n"/>
      <c r="D808" s="9" t="n"/>
    </row>
    <row r="809">
      <c r="A809" s="8" t="n"/>
      <c r="D809" s="9" t="n"/>
    </row>
    <row r="810">
      <c r="A810" s="8" t="n"/>
      <c r="D810" s="9" t="n"/>
    </row>
    <row r="811">
      <c r="A811" s="8" t="n"/>
      <c r="D811" s="9" t="n"/>
    </row>
    <row r="812">
      <c r="A812" s="8" t="n"/>
      <c r="D812" s="9" t="n"/>
    </row>
    <row r="813">
      <c r="A813" s="8" t="n"/>
      <c r="D813" s="9" t="n"/>
    </row>
    <row r="814">
      <c r="A814" s="8" t="n"/>
      <c r="D814" s="9" t="n"/>
    </row>
    <row r="815">
      <c r="A815" s="8" t="n"/>
      <c r="D815" s="9" t="n"/>
    </row>
    <row r="816">
      <c r="A816" s="8" t="n"/>
      <c r="D816" s="9" t="n"/>
    </row>
    <row r="817">
      <c r="A817" s="8" t="n"/>
      <c r="D817" s="9" t="n"/>
    </row>
    <row r="818">
      <c r="A818" s="8" t="n"/>
      <c r="D818" s="9" t="n"/>
    </row>
    <row r="819">
      <c r="A819" s="8" t="n"/>
      <c r="D819" s="9" t="n"/>
    </row>
    <row r="820">
      <c r="A820" s="8" t="n"/>
      <c r="D820" s="9" t="n"/>
    </row>
    <row r="821">
      <c r="A821" s="8" t="n"/>
      <c r="D821" s="9" t="n"/>
    </row>
    <row r="822">
      <c r="A822" s="8" t="n"/>
      <c r="D822" s="9" t="n"/>
    </row>
    <row r="823">
      <c r="A823" s="8" t="n"/>
      <c r="D823" s="9" t="n"/>
    </row>
    <row r="824">
      <c r="A824" s="8" t="n"/>
      <c r="D824" s="9" t="n"/>
    </row>
    <row r="825">
      <c r="A825" s="8" t="n"/>
      <c r="D825" s="9" t="n"/>
    </row>
    <row r="826">
      <c r="A826" s="8" t="n"/>
      <c r="D826" s="9" t="n"/>
    </row>
    <row r="827">
      <c r="A827" s="8" t="n"/>
      <c r="D827" s="9" t="n"/>
    </row>
    <row r="828">
      <c r="A828" s="8" t="n"/>
      <c r="D828" s="9" t="n"/>
    </row>
    <row r="829">
      <c r="A829" s="8" t="n"/>
      <c r="D829" s="9" t="n"/>
    </row>
    <row r="830">
      <c r="A830" s="8" t="n"/>
      <c r="D830" s="9" t="n"/>
    </row>
    <row r="831">
      <c r="A831" s="8" t="n"/>
      <c r="D831" s="9" t="n"/>
    </row>
    <row r="832">
      <c r="A832" s="8" t="n"/>
      <c r="D832" s="9" t="n"/>
    </row>
    <row r="833">
      <c r="A833" s="8" t="n"/>
      <c r="D833" s="9" t="n"/>
    </row>
    <row r="834">
      <c r="A834" s="8" t="n"/>
      <c r="D834" s="9" t="n"/>
    </row>
    <row r="835">
      <c r="A835" s="8" t="n"/>
      <c r="D835" s="9" t="n"/>
    </row>
    <row r="836">
      <c r="A836" s="8" t="n"/>
      <c r="D836" s="9" t="n"/>
    </row>
    <row r="837">
      <c r="A837" s="8" t="n"/>
      <c r="D837" s="9" t="n"/>
    </row>
    <row r="838">
      <c r="A838" s="8" t="n"/>
      <c r="D838" s="9" t="n"/>
    </row>
    <row r="839">
      <c r="A839" s="8" t="n"/>
      <c r="D839" s="9" t="n"/>
    </row>
    <row r="840">
      <c r="A840" s="8" t="n"/>
      <c r="D840" s="9" t="n"/>
    </row>
    <row r="841">
      <c r="A841" s="8" t="n"/>
      <c r="D841" s="9" t="n"/>
    </row>
    <row r="842">
      <c r="A842" s="8" t="n"/>
      <c r="D842" s="9" t="n"/>
    </row>
    <row r="843">
      <c r="A843" s="8" t="n"/>
      <c r="D843" s="9" t="n"/>
    </row>
    <row r="844">
      <c r="A844" s="8" t="n"/>
      <c r="D844" s="9" t="n"/>
    </row>
    <row r="845">
      <c r="A845" s="8" t="n"/>
      <c r="D845" s="9" t="n"/>
    </row>
    <row r="846">
      <c r="A846" s="8" t="n"/>
      <c r="D846" s="9" t="n"/>
    </row>
    <row r="847">
      <c r="A847" s="8" t="n"/>
      <c r="D847" s="9" t="n"/>
    </row>
    <row r="848">
      <c r="A848" s="8" t="n"/>
      <c r="D848" s="9" t="n"/>
    </row>
    <row r="849">
      <c r="A849" s="8" t="n"/>
      <c r="D849" s="9" t="n"/>
    </row>
    <row r="850">
      <c r="A850" s="8" t="n"/>
      <c r="D850" s="9" t="n"/>
    </row>
    <row r="851">
      <c r="A851" s="8" t="n"/>
      <c r="D851" s="9" t="n"/>
    </row>
    <row r="852">
      <c r="A852" s="8" t="n"/>
      <c r="D852" s="9" t="n"/>
    </row>
    <row r="853">
      <c r="A853" s="8" t="n"/>
      <c r="D853" s="9" t="n"/>
    </row>
    <row r="854">
      <c r="A854" s="8" t="n"/>
      <c r="D854" s="9" t="n"/>
    </row>
    <row r="855">
      <c r="A855" s="8" t="n"/>
      <c r="D855" s="9" t="n"/>
    </row>
    <row r="856">
      <c r="A856" s="8" t="n"/>
      <c r="D856" s="9" t="n"/>
    </row>
    <row r="857">
      <c r="A857" s="8" t="n"/>
      <c r="D857" s="9" t="n"/>
    </row>
    <row r="858">
      <c r="A858" s="8" t="n"/>
      <c r="D858" s="9" t="n"/>
    </row>
    <row r="859">
      <c r="A859" s="8" t="n"/>
      <c r="D859" s="9" t="n"/>
    </row>
    <row r="860">
      <c r="A860" s="8" t="n"/>
      <c r="D860" s="9" t="n"/>
    </row>
    <row r="861">
      <c r="A861" s="8" t="n"/>
      <c r="D861" s="9" t="n"/>
    </row>
    <row r="862">
      <c r="A862" s="8" t="n"/>
      <c r="D862" s="9" t="n"/>
    </row>
    <row r="863">
      <c r="A863" s="8" t="n"/>
      <c r="D863" s="9" t="n"/>
    </row>
    <row r="864">
      <c r="A864" s="8" t="n"/>
      <c r="D864" s="9" t="n"/>
    </row>
    <row r="865">
      <c r="A865" s="8" t="n"/>
      <c r="D865" s="9" t="n"/>
    </row>
    <row r="866">
      <c r="A866" s="8" t="n"/>
      <c r="D866" s="9" t="n"/>
    </row>
    <row r="867">
      <c r="A867" s="8" t="n"/>
      <c r="D867" s="9" t="n"/>
    </row>
    <row r="868">
      <c r="A868" s="8" t="n"/>
      <c r="D868" s="9" t="n"/>
    </row>
    <row r="869">
      <c r="A869" s="8" t="n"/>
      <c r="D869" s="9" t="n"/>
    </row>
    <row r="870">
      <c r="A870" s="8" t="n"/>
      <c r="D870" s="9" t="n"/>
    </row>
    <row r="871">
      <c r="A871" s="8" t="n"/>
      <c r="D871" s="9" t="n"/>
    </row>
    <row r="872">
      <c r="A872" s="8" t="n"/>
      <c r="D872" s="9" t="n"/>
    </row>
    <row r="873">
      <c r="A873" s="8" t="n"/>
      <c r="D873" s="9" t="n"/>
    </row>
    <row r="874">
      <c r="A874" s="8" t="n"/>
      <c r="D874" s="9" t="n"/>
    </row>
    <row r="875">
      <c r="A875" s="8" t="n"/>
      <c r="D875" s="9" t="n"/>
    </row>
    <row r="876">
      <c r="A876" s="8" t="n"/>
      <c r="D876" s="9" t="n"/>
    </row>
    <row r="877">
      <c r="A877" s="8" t="n"/>
      <c r="D877" s="9" t="n"/>
    </row>
    <row r="878">
      <c r="A878" s="8" t="n"/>
      <c r="D878" s="9" t="n"/>
    </row>
    <row r="879">
      <c r="A879" s="8" t="n"/>
      <c r="D879" s="9" t="n"/>
    </row>
    <row r="880">
      <c r="A880" s="8" t="n"/>
      <c r="D880" s="9" t="n"/>
    </row>
    <row r="881">
      <c r="A881" s="8" t="n"/>
      <c r="D881" s="9" t="n"/>
    </row>
    <row r="882">
      <c r="A882" s="8" t="n"/>
      <c r="D882" s="9" t="n"/>
    </row>
    <row r="883">
      <c r="A883" s="8" t="n"/>
      <c r="D883" s="9" t="n"/>
    </row>
    <row r="884">
      <c r="A884" s="8" t="n"/>
      <c r="D884" s="9" t="n"/>
    </row>
    <row r="885">
      <c r="A885" s="8" t="n"/>
      <c r="D885" s="9" t="n"/>
    </row>
    <row r="886">
      <c r="A886" s="8" t="n"/>
      <c r="D886" s="9" t="n"/>
    </row>
    <row r="887">
      <c r="A887" s="8" t="n"/>
      <c r="D887" s="9" t="n"/>
    </row>
    <row r="888">
      <c r="A888" s="8" t="n"/>
      <c r="D888" s="9" t="n"/>
    </row>
    <row r="889">
      <c r="A889" s="8" t="n"/>
      <c r="D889" s="9" t="n"/>
    </row>
    <row r="890">
      <c r="A890" s="8" t="n"/>
      <c r="D890" s="9" t="n"/>
    </row>
    <row r="891">
      <c r="A891" s="8" t="n"/>
      <c r="D891" s="9" t="n"/>
    </row>
    <row r="892">
      <c r="A892" s="8" t="n"/>
      <c r="D892" s="9" t="n"/>
    </row>
    <row r="893">
      <c r="A893" s="8" t="n"/>
      <c r="D893" s="9" t="n"/>
    </row>
    <row r="894">
      <c r="A894" s="8" t="n"/>
      <c r="D894" s="9" t="n"/>
    </row>
    <row r="895">
      <c r="A895" s="8" t="n"/>
      <c r="D895" s="9" t="n"/>
    </row>
    <row r="896">
      <c r="A896" s="8" t="n"/>
      <c r="D896" s="9" t="n"/>
    </row>
    <row r="897">
      <c r="A897" s="8" t="n"/>
      <c r="D897" s="9" t="n"/>
    </row>
    <row r="898">
      <c r="A898" s="8" t="n"/>
      <c r="D898" s="9" t="n"/>
    </row>
    <row r="899">
      <c r="A899" s="8" t="n"/>
      <c r="D899" s="9" t="n"/>
    </row>
    <row r="900">
      <c r="A900" s="8" t="n"/>
      <c r="D900" s="9" t="n"/>
    </row>
    <row r="901">
      <c r="A901" s="8" t="n"/>
      <c r="D901" s="9" t="n"/>
    </row>
  </sheetData>
  <dataValidations count="3">
    <dataValidation sqref="B2:B901" showDropDown="0" showInputMessage="0" showErrorMessage="0" allowBlank="1" type="list">
      <formula1>='Players'!$A$2:$A$151</formula1>
    </dataValidation>
    <dataValidation sqref="C2:C901" showDropDown="0" showInputMessage="0" showErrorMessage="0" allowBlank="1" type="list">
      <formula1>='How to use'!$W$1:$W$12</formula1>
    </dataValidation>
    <dataValidation sqref="E2:E901" showDropDown="0" showInputMessage="0" showErrorMessage="0" allowBlank="1" type="list">
      <formula1>='How to use'!$V$1:$V$2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5BFF"/>
    <outlinePr summaryBelow="1" summaryRight="1"/>
    <pageSetUpPr/>
  </sheetPr>
  <dimension ref="A1:Q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6" customWidth="1" min="14" max="14"/>
    <col width="18" customWidth="1" min="15" max="15"/>
    <col width="12" customWidth="1" min="16" max="16"/>
    <col width="16" customWidth="1" min="17" max="17"/>
  </cols>
  <sheetData>
    <row r="1" ht="30" customHeight="1">
      <c r="A1" s="4" t="inlineStr">
        <is>
          <t>Player</t>
        </is>
      </c>
      <c r="B1" s="4" t="inlineStr">
        <is>
          <t>January</t>
        </is>
      </c>
      <c r="C1" s="4" t="inlineStr">
        <is>
          <t>February</t>
        </is>
      </c>
      <c r="D1" s="4" t="inlineStr">
        <is>
          <t>March</t>
        </is>
      </c>
      <c r="E1" s="4" t="inlineStr">
        <is>
          <t>April</t>
        </is>
      </c>
      <c r="F1" s="4" t="inlineStr">
        <is>
          <t>May</t>
        </is>
      </c>
      <c r="G1" s="4" t="inlineStr">
        <is>
          <t>June</t>
        </is>
      </c>
      <c r="H1" s="4" t="inlineStr">
        <is>
          <t>July</t>
        </is>
      </c>
      <c r="I1" s="4" t="inlineStr">
        <is>
          <t>August</t>
        </is>
      </c>
      <c r="J1" s="4" t="inlineStr">
        <is>
          <t>September</t>
        </is>
      </c>
      <c r="K1" s="4" t="inlineStr">
        <is>
          <t>October</t>
        </is>
      </c>
      <c r="L1" s="4" t="inlineStr">
        <is>
          <t>November</t>
        </is>
      </c>
      <c r="M1" s="4" t="inlineStr">
        <is>
          <t>December</t>
        </is>
      </c>
      <c r="N1" s="4" t="inlineStr">
        <is>
          <t>Total paid</t>
        </is>
      </c>
      <c r="O1" s="4" t="inlineStr">
        <is>
          <t>Expected (12 mo.)</t>
        </is>
      </c>
      <c r="P1" s="4" t="inlineStr">
        <is>
          <t>Owed</t>
        </is>
      </c>
      <c r="Q1" s="4" t="inlineStr">
        <is>
          <t>Due per month</t>
        </is>
      </c>
    </row>
    <row r="2">
      <c r="A2" s="5">
        <f>IF('Players'!A2="","",'Players'!A2)</f>
        <v/>
      </c>
      <c r="B2" s="10">
        <f>IF($A2="","",SUMIFS('Payments'!$D$2:$D$901,'Payments'!$B$2:$B$901,$A2,'Payments'!$C$2:$C$901,"January"))</f>
        <v/>
      </c>
      <c r="C2" s="10">
        <f>IF($A2="","",SUMIFS('Payments'!$D$2:$D$901,'Payments'!$B$2:$B$901,$A2,'Payments'!$C$2:$C$901,"February"))</f>
        <v/>
      </c>
      <c r="D2" s="10">
        <f>IF($A2="","",SUMIFS('Payments'!$D$2:$D$901,'Payments'!$B$2:$B$901,$A2,'Payments'!$C$2:$C$901,"March"))</f>
        <v/>
      </c>
      <c r="E2" s="10">
        <f>IF($A2="","",SUMIFS('Payments'!$D$2:$D$901,'Payments'!$B$2:$B$901,$A2,'Payments'!$C$2:$C$901,"April"))</f>
        <v/>
      </c>
      <c r="F2" s="10">
        <f>IF($A2="","",SUMIFS('Payments'!$D$2:$D$901,'Payments'!$B$2:$B$901,$A2,'Payments'!$C$2:$C$901,"May"))</f>
        <v/>
      </c>
      <c r="G2" s="10">
        <f>IF($A2="","",SUMIFS('Payments'!$D$2:$D$901,'Payments'!$B$2:$B$901,$A2,'Payments'!$C$2:$C$901,"June"))</f>
        <v/>
      </c>
      <c r="H2" s="10">
        <f>IF($A2="","",SUMIFS('Payments'!$D$2:$D$901,'Payments'!$B$2:$B$901,$A2,'Payments'!$C$2:$C$901,"July"))</f>
        <v/>
      </c>
      <c r="I2" s="10">
        <f>IF($A2="","",SUMIFS('Payments'!$D$2:$D$901,'Payments'!$B$2:$B$901,$A2,'Payments'!$C$2:$C$901,"August"))</f>
        <v/>
      </c>
      <c r="J2" s="10">
        <f>IF($A2="","",SUMIFS('Payments'!$D$2:$D$901,'Payments'!$B$2:$B$901,$A2,'Payments'!$C$2:$C$901,"September"))</f>
        <v/>
      </c>
      <c r="K2" s="10">
        <f>IF($A2="","",SUMIFS('Payments'!$D$2:$D$901,'Payments'!$B$2:$B$901,$A2,'Payments'!$C$2:$C$901,"October"))</f>
        <v/>
      </c>
      <c r="L2" s="10">
        <f>IF($A2="","",SUMIFS('Payments'!$D$2:$D$901,'Payments'!$B$2:$B$901,$A2,'Payments'!$C$2:$C$901,"November"))</f>
        <v/>
      </c>
      <c r="M2" s="10">
        <f>IF($A2="","",SUMIFS('Payments'!$D$2:$D$901,'Payments'!$B$2:$B$901,$A2,'Payments'!$C$2:$C$901,"December"))</f>
        <v/>
      </c>
      <c r="N2" s="7">
        <f>IF($A2="","",SUM(B2:M2))</f>
        <v/>
      </c>
      <c r="O2" s="7">
        <f>IF($A2="","",N('Players'!I2)*12)</f>
        <v/>
      </c>
      <c r="P2" s="7">
        <f>IF($A2="","",MAX(0,O2-N2))</f>
        <v/>
      </c>
      <c r="Q2" s="7">
        <f>IF($A2="","",N('Players'!I2))</f>
        <v/>
      </c>
    </row>
    <row r="3">
      <c r="A3" s="5">
        <f>IF('Players'!A3="","",'Players'!A3)</f>
        <v/>
      </c>
      <c r="B3" s="10">
        <f>IF($A3="","",SUMIFS('Payments'!$D$2:$D$901,'Payments'!$B$2:$B$901,$A3,'Payments'!$C$2:$C$901,"January"))</f>
        <v/>
      </c>
      <c r="C3" s="10">
        <f>IF($A3="","",SUMIFS('Payments'!$D$2:$D$901,'Payments'!$B$2:$B$901,$A3,'Payments'!$C$2:$C$901,"February"))</f>
        <v/>
      </c>
      <c r="D3" s="10">
        <f>IF($A3="","",SUMIFS('Payments'!$D$2:$D$901,'Payments'!$B$2:$B$901,$A3,'Payments'!$C$2:$C$901,"March"))</f>
        <v/>
      </c>
      <c r="E3" s="10">
        <f>IF($A3="","",SUMIFS('Payments'!$D$2:$D$901,'Payments'!$B$2:$B$901,$A3,'Payments'!$C$2:$C$901,"April"))</f>
        <v/>
      </c>
      <c r="F3" s="10">
        <f>IF($A3="","",SUMIFS('Payments'!$D$2:$D$901,'Payments'!$B$2:$B$901,$A3,'Payments'!$C$2:$C$901,"May"))</f>
        <v/>
      </c>
      <c r="G3" s="10">
        <f>IF($A3="","",SUMIFS('Payments'!$D$2:$D$901,'Payments'!$B$2:$B$901,$A3,'Payments'!$C$2:$C$901,"June"))</f>
        <v/>
      </c>
      <c r="H3" s="10">
        <f>IF($A3="","",SUMIFS('Payments'!$D$2:$D$901,'Payments'!$B$2:$B$901,$A3,'Payments'!$C$2:$C$901,"July"))</f>
        <v/>
      </c>
      <c r="I3" s="10">
        <f>IF($A3="","",SUMIFS('Payments'!$D$2:$D$901,'Payments'!$B$2:$B$901,$A3,'Payments'!$C$2:$C$901,"August"))</f>
        <v/>
      </c>
      <c r="J3" s="10">
        <f>IF($A3="","",SUMIFS('Payments'!$D$2:$D$901,'Payments'!$B$2:$B$901,$A3,'Payments'!$C$2:$C$901,"September"))</f>
        <v/>
      </c>
      <c r="K3" s="10">
        <f>IF($A3="","",SUMIFS('Payments'!$D$2:$D$901,'Payments'!$B$2:$B$901,$A3,'Payments'!$C$2:$C$901,"October"))</f>
        <v/>
      </c>
      <c r="L3" s="10">
        <f>IF($A3="","",SUMIFS('Payments'!$D$2:$D$901,'Payments'!$B$2:$B$901,$A3,'Payments'!$C$2:$C$901,"November"))</f>
        <v/>
      </c>
      <c r="M3" s="10">
        <f>IF($A3="","",SUMIFS('Payments'!$D$2:$D$901,'Payments'!$B$2:$B$901,$A3,'Payments'!$C$2:$C$901,"December"))</f>
        <v/>
      </c>
      <c r="N3" s="7">
        <f>IF($A3="","",SUM(B3:M3))</f>
        <v/>
      </c>
      <c r="O3" s="7">
        <f>IF($A3="","",N('Players'!I3)*12)</f>
        <v/>
      </c>
      <c r="P3" s="7">
        <f>IF($A3="","",MAX(0,O3-N3))</f>
        <v/>
      </c>
      <c r="Q3" s="7">
        <f>IF($A3="","",N('Players'!I3))</f>
        <v/>
      </c>
    </row>
    <row r="4">
      <c r="A4" s="5">
        <f>IF('Players'!A4="","",'Players'!A4)</f>
        <v/>
      </c>
      <c r="B4" s="10">
        <f>IF($A4="","",SUMIFS('Payments'!$D$2:$D$901,'Payments'!$B$2:$B$901,$A4,'Payments'!$C$2:$C$901,"January"))</f>
        <v/>
      </c>
      <c r="C4" s="10">
        <f>IF($A4="","",SUMIFS('Payments'!$D$2:$D$901,'Payments'!$B$2:$B$901,$A4,'Payments'!$C$2:$C$901,"February"))</f>
        <v/>
      </c>
      <c r="D4" s="10">
        <f>IF($A4="","",SUMIFS('Payments'!$D$2:$D$901,'Payments'!$B$2:$B$901,$A4,'Payments'!$C$2:$C$901,"March"))</f>
        <v/>
      </c>
      <c r="E4" s="10">
        <f>IF($A4="","",SUMIFS('Payments'!$D$2:$D$901,'Payments'!$B$2:$B$901,$A4,'Payments'!$C$2:$C$901,"April"))</f>
        <v/>
      </c>
      <c r="F4" s="10">
        <f>IF($A4="","",SUMIFS('Payments'!$D$2:$D$901,'Payments'!$B$2:$B$901,$A4,'Payments'!$C$2:$C$901,"May"))</f>
        <v/>
      </c>
      <c r="G4" s="10">
        <f>IF($A4="","",SUMIFS('Payments'!$D$2:$D$901,'Payments'!$B$2:$B$901,$A4,'Payments'!$C$2:$C$901,"June"))</f>
        <v/>
      </c>
      <c r="H4" s="10">
        <f>IF($A4="","",SUMIFS('Payments'!$D$2:$D$901,'Payments'!$B$2:$B$901,$A4,'Payments'!$C$2:$C$901,"July"))</f>
        <v/>
      </c>
      <c r="I4" s="10">
        <f>IF($A4="","",SUMIFS('Payments'!$D$2:$D$901,'Payments'!$B$2:$B$901,$A4,'Payments'!$C$2:$C$901,"August"))</f>
        <v/>
      </c>
      <c r="J4" s="10">
        <f>IF($A4="","",SUMIFS('Payments'!$D$2:$D$901,'Payments'!$B$2:$B$901,$A4,'Payments'!$C$2:$C$901,"September"))</f>
        <v/>
      </c>
      <c r="K4" s="10">
        <f>IF($A4="","",SUMIFS('Payments'!$D$2:$D$901,'Payments'!$B$2:$B$901,$A4,'Payments'!$C$2:$C$901,"October"))</f>
        <v/>
      </c>
      <c r="L4" s="10">
        <f>IF($A4="","",SUMIFS('Payments'!$D$2:$D$901,'Payments'!$B$2:$B$901,$A4,'Payments'!$C$2:$C$901,"November"))</f>
        <v/>
      </c>
      <c r="M4" s="10">
        <f>IF($A4="","",SUMIFS('Payments'!$D$2:$D$901,'Payments'!$B$2:$B$901,$A4,'Payments'!$C$2:$C$901,"December"))</f>
        <v/>
      </c>
      <c r="N4" s="7">
        <f>IF($A4="","",SUM(B4:M4))</f>
        <v/>
      </c>
      <c r="O4" s="7">
        <f>IF($A4="","",N('Players'!I4)*12)</f>
        <v/>
      </c>
      <c r="P4" s="7">
        <f>IF($A4="","",MAX(0,O4-N4))</f>
        <v/>
      </c>
      <c r="Q4" s="7">
        <f>IF($A4="","",N('Players'!I4))</f>
        <v/>
      </c>
    </row>
    <row r="5">
      <c r="A5" s="5">
        <f>IF('Players'!A5="","",'Players'!A5)</f>
        <v/>
      </c>
      <c r="B5" s="10">
        <f>IF($A5="","",SUMIFS('Payments'!$D$2:$D$901,'Payments'!$B$2:$B$901,$A5,'Payments'!$C$2:$C$901,"January"))</f>
        <v/>
      </c>
      <c r="C5" s="10">
        <f>IF($A5="","",SUMIFS('Payments'!$D$2:$D$901,'Payments'!$B$2:$B$901,$A5,'Payments'!$C$2:$C$901,"February"))</f>
        <v/>
      </c>
      <c r="D5" s="10">
        <f>IF($A5="","",SUMIFS('Payments'!$D$2:$D$901,'Payments'!$B$2:$B$901,$A5,'Payments'!$C$2:$C$901,"March"))</f>
        <v/>
      </c>
      <c r="E5" s="10">
        <f>IF($A5="","",SUMIFS('Payments'!$D$2:$D$901,'Payments'!$B$2:$B$901,$A5,'Payments'!$C$2:$C$901,"April"))</f>
        <v/>
      </c>
      <c r="F5" s="10">
        <f>IF($A5="","",SUMIFS('Payments'!$D$2:$D$901,'Payments'!$B$2:$B$901,$A5,'Payments'!$C$2:$C$901,"May"))</f>
        <v/>
      </c>
      <c r="G5" s="10">
        <f>IF($A5="","",SUMIFS('Payments'!$D$2:$D$901,'Payments'!$B$2:$B$901,$A5,'Payments'!$C$2:$C$901,"June"))</f>
        <v/>
      </c>
      <c r="H5" s="10">
        <f>IF($A5="","",SUMIFS('Payments'!$D$2:$D$901,'Payments'!$B$2:$B$901,$A5,'Payments'!$C$2:$C$901,"July"))</f>
        <v/>
      </c>
      <c r="I5" s="10">
        <f>IF($A5="","",SUMIFS('Payments'!$D$2:$D$901,'Payments'!$B$2:$B$901,$A5,'Payments'!$C$2:$C$901,"August"))</f>
        <v/>
      </c>
      <c r="J5" s="10">
        <f>IF($A5="","",SUMIFS('Payments'!$D$2:$D$901,'Payments'!$B$2:$B$901,$A5,'Payments'!$C$2:$C$901,"September"))</f>
        <v/>
      </c>
      <c r="K5" s="10">
        <f>IF($A5="","",SUMIFS('Payments'!$D$2:$D$901,'Payments'!$B$2:$B$901,$A5,'Payments'!$C$2:$C$901,"October"))</f>
        <v/>
      </c>
      <c r="L5" s="10">
        <f>IF($A5="","",SUMIFS('Payments'!$D$2:$D$901,'Payments'!$B$2:$B$901,$A5,'Payments'!$C$2:$C$901,"November"))</f>
        <v/>
      </c>
      <c r="M5" s="10">
        <f>IF($A5="","",SUMIFS('Payments'!$D$2:$D$901,'Payments'!$B$2:$B$901,$A5,'Payments'!$C$2:$C$901,"December"))</f>
        <v/>
      </c>
      <c r="N5" s="7">
        <f>IF($A5="","",SUM(B5:M5))</f>
        <v/>
      </c>
      <c r="O5" s="7">
        <f>IF($A5="","",N('Players'!I5)*12)</f>
        <v/>
      </c>
      <c r="P5" s="7">
        <f>IF($A5="","",MAX(0,O5-N5))</f>
        <v/>
      </c>
      <c r="Q5" s="7">
        <f>IF($A5="","",N('Players'!I5))</f>
        <v/>
      </c>
    </row>
    <row r="6">
      <c r="A6" s="5">
        <f>IF('Players'!A6="","",'Players'!A6)</f>
        <v/>
      </c>
      <c r="B6" s="10">
        <f>IF($A6="","",SUMIFS('Payments'!$D$2:$D$901,'Payments'!$B$2:$B$901,$A6,'Payments'!$C$2:$C$901,"January"))</f>
        <v/>
      </c>
      <c r="C6" s="10">
        <f>IF($A6="","",SUMIFS('Payments'!$D$2:$D$901,'Payments'!$B$2:$B$901,$A6,'Payments'!$C$2:$C$901,"February"))</f>
        <v/>
      </c>
      <c r="D6" s="10">
        <f>IF($A6="","",SUMIFS('Payments'!$D$2:$D$901,'Payments'!$B$2:$B$901,$A6,'Payments'!$C$2:$C$901,"March"))</f>
        <v/>
      </c>
      <c r="E6" s="10">
        <f>IF($A6="","",SUMIFS('Payments'!$D$2:$D$901,'Payments'!$B$2:$B$901,$A6,'Payments'!$C$2:$C$901,"April"))</f>
        <v/>
      </c>
      <c r="F6" s="10">
        <f>IF($A6="","",SUMIFS('Payments'!$D$2:$D$901,'Payments'!$B$2:$B$901,$A6,'Payments'!$C$2:$C$901,"May"))</f>
        <v/>
      </c>
      <c r="G6" s="10">
        <f>IF($A6="","",SUMIFS('Payments'!$D$2:$D$901,'Payments'!$B$2:$B$901,$A6,'Payments'!$C$2:$C$901,"June"))</f>
        <v/>
      </c>
      <c r="H6" s="10">
        <f>IF($A6="","",SUMIFS('Payments'!$D$2:$D$901,'Payments'!$B$2:$B$901,$A6,'Payments'!$C$2:$C$901,"July"))</f>
        <v/>
      </c>
      <c r="I6" s="10">
        <f>IF($A6="","",SUMIFS('Payments'!$D$2:$D$901,'Payments'!$B$2:$B$901,$A6,'Payments'!$C$2:$C$901,"August"))</f>
        <v/>
      </c>
      <c r="J6" s="10">
        <f>IF($A6="","",SUMIFS('Payments'!$D$2:$D$901,'Payments'!$B$2:$B$901,$A6,'Payments'!$C$2:$C$901,"September"))</f>
        <v/>
      </c>
      <c r="K6" s="10">
        <f>IF($A6="","",SUMIFS('Payments'!$D$2:$D$901,'Payments'!$B$2:$B$901,$A6,'Payments'!$C$2:$C$901,"October"))</f>
        <v/>
      </c>
      <c r="L6" s="10">
        <f>IF($A6="","",SUMIFS('Payments'!$D$2:$D$901,'Payments'!$B$2:$B$901,$A6,'Payments'!$C$2:$C$901,"November"))</f>
        <v/>
      </c>
      <c r="M6" s="10">
        <f>IF($A6="","",SUMIFS('Payments'!$D$2:$D$901,'Payments'!$B$2:$B$901,$A6,'Payments'!$C$2:$C$901,"December"))</f>
        <v/>
      </c>
      <c r="N6" s="7">
        <f>IF($A6="","",SUM(B6:M6))</f>
        <v/>
      </c>
      <c r="O6" s="7">
        <f>IF($A6="","",N('Players'!I6)*12)</f>
        <v/>
      </c>
      <c r="P6" s="7">
        <f>IF($A6="","",MAX(0,O6-N6))</f>
        <v/>
      </c>
      <c r="Q6" s="7">
        <f>IF($A6="","",N('Players'!I6))</f>
        <v/>
      </c>
    </row>
    <row r="7">
      <c r="A7" s="5">
        <f>IF('Players'!A7="","",'Players'!A7)</f>
        <v/>
      </c>
      <c r="B7" s="10">
        <f>IF($A7="","",SUMIFS('Payments'!$D$2:$D$901,'Payments'!$B$2:$B$901,$A7,'Payments'!$C$2:$C$901,"January"))</f>
        <v/>
      </c>
      <c r="C7" s="10">
        <f>IF($A7="","",SUMIFS('Payments'!$D$2:$D$901,'Payments'!$B$2:$B$901,$A7,'Payments'!$C$2:$C$901,"February"))</f>
        <v/>
      </c>
      <c r="D7" s="10">
        <f>IF($A7="","",SUMIFS('Payments'!$D$2:$D$901,'Payments'!$B$2:$B$901,$A7,'Payments'!$C$2:$C$901,"March"))</f>
        <v/>
      </c>
      <c r="E7" s="10">
        <f>IF($A7="","",SUMIFS('Payments'!$D$2:$D$901,'Payments'!$B$2:$B$901,$A7,'Payments'!$C$2:$C$901,"April"))</f>
        <v/>
      </c>
      <c r="F7" s="10">
        <f>IF($A7="","",SUMIFS('Payments'!$D$2:$D$901,'Payments'!$B$2:$B$901,$A7,'Payments'!$C$2:$C$901,"May"))</f>
        <v/>
      </c>
      <c r="G7" s="10">
        <f>IF($A7="","",SUMIFS('Payments'!$D$2:$D$901,'Payments'!$B$2:$B$901,$A7,'Payments'!$C$2:$C$901,"June"))</f>
        <v/>
      </c>
      <c r="H7" s="10">
        <f>IF($A7="","",SUMIFS('Payments'!$D$2:$D$901,'Payments'!$B$2:$B$901,$A7,'Payments'!$C$2:$C$901,"July"))</f>
        <v/>
      </c>
      <c r="I7" s="10">
        <f>IF($A7="","",SUMIFS('Payments'!$D$2:$D$901,'Payments'!$B$2:$B$901,$A7,'Payments'!$C$2:$C$901,"August"))</f>
        <v/>
      </c>
      <c r="J7" s="10">
        <f>IF($A7="","",SUMIFS('Payments'!$D$2:$D$901,'Payments'!$B$2:$B$901,$A7,'Payments'!$C$2:$C$901,"September"))</f>
        <v/>
      </c>
      <c r="K7" s="10">
        <f>IF($A7="","",SUMIFS('Payments'!$D$2:$D$901,'Payments'!$B$2:$B$901,$A7,'Payments'!$C$2:$C$901,"October"))</f>
        <v/>
      </c>
      <c r="L7" s="10">
        <f>IF($A7="","",SUMIFS('Payments'!$D$2:$D$901,'Payments'!$B$2:$B$901,$A7,'Payments'!$C$2:$C$901,"November"))</f>
        <v/>
      </c>
      <c r="M7" s="10">
        <f>IF($A7="","",SUMIFS('Payments'!$D$2:$D$901,'Payments'!$B$2:$B$901,$A7,'Payments'!$C$2:$C$901,"December"))</f>
        <v/>
      </c>
      <c r="N7" s="7">
        <f>IF($A7="","",SUM(B7:M7))</f>
        <v/>
      </c>
      <c r="O7" s="7">
        <f>IF($A7="","",N('Players'!I7)*12)</f>
        <v/>
      </c>
      <c r="P7" s="7">
        <f>IF($A7="","",MAX(0,O7-N7))</f>
        <v/>
      </c>
      <c r="Q7" s="7">
        <f>IF($A7="","",N('Players'!I7))</f>
        <v/>
      </c>
    </row>
    <row r="8">
      <c r="A8" s="5">
        <f>IF('Players'!A8="","",'Players'!A8)</f>
        <v/>
      </c>
      <c r="B8" s="10">
        <f>IF($A8="","",SUMIFS('Payments'!$D$2:$D$901,'Payments'!$B$2:$B$901,$A8,'Payments'!$C$2:$C$901,"January"))</f>
        <v/>
      </c>
      <c r="C8" s="10">
        <f>IF($A8="","",SUMIFS('Payments'!$D$2:$D$901,'Payments'!$B$2:$B$901,$A8,'Payments'!$C$2:$C$901,"February"))</f>
        <v/>
      </c>
      <c r="D8" s="10">
        <f>IF($A8="","",SUMIFS('Payments'!$D$2:$D$901,'Payments'!$B$2:$B$901,$A8,'Payments'!$C$2:$C$901,"March"))</f>
        <v/>
      </c>
      <c r="E8" s="10">
        <f>IF($A8="","",SUMIFS('Payments'!$D$2:$D$901,'Payments'!$B$2:$B$901,$A8,'Payments'!$C$2:$C$901,"April"))</f>
        <v/>
      </c>
      <c r="F8" s="10">
        <f>IF($A8="","",SUMIFS('Payments'!$D$2:$D$901,'Payments'!$B$2:$B$901,$A8,'Payments'!$C$2:$C$901,"May"))</f>
        <v/>
      </c>
      <c r="G8" s="10">
        <f>IF($A8="","",SUMIFS('Payments'!$D$2:$D$901,'Payments'!$B$2:$B$901,$A8,'Payments'!$C$2:$C$901,"June"))</f>
        <v/>
      </c>
      <c r="H8" s="10">
        <f>IF($A8="","",SUMIFS('Payments'!$D$2:$D$901,'Payments'!$B$2:$B$901,$A8,'Payments'!$C$2:$C$901,"July"))</f>
        <v/>
      </c>
      <c r="I8" s="10">
        <f>IF($A8="","",SUMIFS('Payments'!$D$2:$D$901,'Payments'!$B$2:$B$901,$A8,'Payments'!$C$2:$C$901,"August"))</f>
        <v/>
      </c>
      <c r="J8" s="10">
        <f>IF($A8="","",SUMIFS('Payments'!$D$2:$D$901,'Payments'!$B$2:$B$901,$A8,'Payments'!$C$2:$C$901,"September"))</f>
        <v/>
      </c>
      <c r="K8" s="10">
        <f>IF($A8="","",SUMIFS('Payments'!$D$2:$D$901,'Payments'!$B$2:$B$901,$A8,'Payments'!$C$2:$C$901,"October"))</f>
        <v/>
      </c>
      <c r="L8" s="10">
        <f>IF($A8="","",SUMIFS('Payments'!$D$2:$D$901,'Payments'!$B$2:$B$901,$A8,'Payments'!$C$2:$C$901,"November"))</f>
        <v/>
      </c>
      <c r="M8" s="10">
        <f>IF($A8="","",SUMIFS('Payments'!$D$2:$D$901,'Payments'!$B$2:$B$901,$A8,'Payments'!$C$2:$C$901,"December"))</f>
        <v/>
      </c>
      <c r="N8" s="7">
        <f>IF($A8="","",SUM(B8:M8))</f>
        <v/>
      </c>
      <c r="O8" s="7">
        <f>IF($A8="","",N('Players'!I8)*12)</f>
        <v/>
      </c>
      <c r="P8" s="7">
        <f>IF($A8="","",MAX(0,O8-N8))</f>
        <v/>
      </c>
      <c r="Q8" s="7">
        <f>IF($A8="","",N('Players'!I8))</f>
        <v/>
      </c>
    </row>
    <row r="9">
      <c r="A9" s="5">
        <f>IF('Players'!A9="","",'Players'!A9)</f>
        <v/>
      </c>
      <c r="B9" s="10">
        <f>IF($A9="","",SUMIFS('Payments'!$D$2:$D$901,'Payments'!$B$2:$B$901,$A9,'Payments'!$C$2:$C$901,"January"))</f>
        <v/>
      </c>
      <c r="C9" s="10">
        <f>IF($A9="","",SUMIFS('Payments'!$D$2:$D$901,'Payments'!$B$2:$B$901,$A9,'Payments'!$C$2:$C$901,"February"))</f>
        <v/>
      </c>
      <c r="D9" s="10">
        <f>IF($A9="","",SUMIFS('Payments'!$D$2:$D$901,'Payments'!$B$2:$B$901,$A9,'Payments'!$C$2:$C$901,"March"))</f>
        <v/>
      </c>
      <c r="E9" s="10">
        <f>IF($A9="","",SUMIFS('Payments'!$D$2:$D$901,'Payments'!$B$2:$B$901,$A9,'Payments'!$C$2:$C$901,"April"))</f>
        <v/>
      </c>
      <c r="F9" s="10">
        <f>IF($A9="","",SUMIFS('Payments'!$D$2:$D$901,'Payments'!$B$2:$B$901,$A9,'Payments'!$C$2:$C$901,"May"))</f>
        <v/>
      </c>
      <c r="G9" s="10">
        <f>IF($A9="","",SUMIFS('Payments'!$D$2:$D$901,'Payments'!$B$2:$B$901,$A9,'Payments'!$C$2:$C$901,"June"))</f>
        <v/>
      </c>
      <c r="H9" s="10">
        <f>IF($A9="","",SUMIFS('Payments'!$D$2:$D$901,'Payments'!$B$2:$B$901,$A9,'Payments'!$C$2:$C$901,"July"))</f>
        <v/>
      </c>
      <c r="I9" s="10">
        <f>IF($A9="","",SUMIFS('Payments'!$D$2:$D$901,'Payments'!$B$2:$B$901,$A9,'Payments'!$C$2:$C$901,"August"))</f>
        <v/>
      </c>
      <c r="J9" s="10">
        <f>IF($A9="","",SUMIFS('Payments'!$D$2:$D$901,'Payments'!$B$2:$B$901,$A9,'Payments'!$C$2:$C$901,"September"))</f>
        <v/>
      </c>
      <c r="K9" s="10">
        <f>IF($A9="","",SUMIFS('Payments'!$D$2:$D$901,'Payments'!$B$2:$B$901,$A9,'Payments'!$C$2:$C$901,"October"))</f>
        <v/>
      </c>
      <c r="L9" s="10">
        <f>IF($A9="","",SUMIFS('Payments'!$D$2:$D$901,'Payments'!$B$2:$B$901,$A9,'Payments'!$C$2:$C$901,"November"))</f>
        <v/>
      </c>
      <c r="M9" s="10">
        <f>IF($A9="","",SUMIFS('Payments'!$D$2:$D$901,'Payments'!$B$2:$B$901,$A9,'Payments'!$C$2:$C$901,"December"))</f>
        <v/>
      </c>
      <c r="N9" s="7">
        <f>IF($A9="","",SUM(B9:M9))</f>
        <v/>
      </c>
      <c r="O9" s="7">
        <f>IF($A9="","",N('Players'!I9)*12)</f>
        <v/>
      </c>
      <c r="P9" s="7">
        <f>IF($A9="","",MAX(0,O9-N9))</f>
        <v/>
      </c>
      <c r="Q9" s="7">
        <f>IF($A9="","",N('Players'!I9))</f>
        <v/>
      </c>
    </row>
    <row r="10">
      <c r="A10" s="5">
        <f>IF('Players'!A10="","",'Players'!A10)</f>
        <v/>
      </c>
      <c r="B10" s="10">
        <f>IF($A10="","",SUMIFS('Payments'!$D$2:$D$901,'Payments'!$B$2:$B$901,$A10,'Payments'!$C$2:$C$901,"January"))</f>
        <v/>
      </c>
      <c r="C10" s="10">
        <f>IF($A10="","",SUMIFS('Payments'!$D$2:$D$901,'Payments'!$B$2:$B$901,$A10,'Payments'!$C$2:$C$901,"February"))</f>
        <v/>
      </c>
      <c r="D10" s="10">
        <f>IF($A10="","",SUMIFS('Payments'!$D$2:$D$901,'Payments'!$B$2:$B$901,$A10,'Payments'!$C$2:$C$901,"March"))</f>
        <v/>
      </c>
      <c r="E10" s="10">
        <f>IF($A10="","",SUMIFS('Payments'!$D$2:$D$901,'Payments'!$B$2:$B$901,$A10,'Payments'!$C$2:$C$901,"April"))</f>
        <v/>
      </c>
      <c r="F10" s="10">
        <f>IF($A10="","",SUMIFS('Payments'!$D$2:$D$901,'Payments'!$B$2:$B$901,$A10,'Payments'!$C$2:$C$901,"May"))</f>
        <v/>
      </c>
      <c r="G10" s="10">
        <f>IF($A10="","",SUMIFS('Payments'!$D$2:$D$901,'Payments'!$B$2:$B$901,$A10,'Payments'!$C$2:$C$901,"June"))</f>
        <v/>
      </c>
      <c r="H10" s="10">
        <f>IF($A10="","",SUMIFS('Payments'!$D$2:$D$901,'Payments'!$B$2:$B$901,$A10,'Payments'!$C$2:$C$901,"July"))</f>
        <v/>
      </c>
      <c r="I10" s="10">
        <f>IF($A10="","",SUMIFS('Payments'!$D$2:$D$901,'Payments'!$B$2:$B$901,$A10,'Payments'!$C$2:$C$901,"August"))</f>
        <v/>
      </c>
      <c r="J10" s="10">
        <f>IF($A10="","",SUMIFS('Payments'!$D$2:$D$901,'Payments'!$B$2:$B$901,$A10,'Payments'!$C$2:$C$901,"September"))</f>
        <v/>
      </c>
      <c r="K10" s="10">
        <f>IF($A10="","",SUMIFS('Payments'!$D$2:$D$901,'Payments'!$B$2:$B$901,$A10,'Payments'!$C$2:$C$901,"October"))</f>
        <v/>
      </c>
      <c r="L10" s="10">
        <f>IF($A10="","",SUMIFS('Payments'!$D$2:$D$901,'Payments'!$B$2:$B$901,$A10,'Payments'!$C$2:$C$901,"November"))</f>
        <v/>
      </c>
      <c r="M10" s="10">
        <f>IF($A10="","",SUMIFS('Payments'!$D$2:$D$901,'Payments'!$B$2:$B$901,$A10,'Payments'!$C$2:$C$901,"December"))</f>
        <v/>
      </c>
      <c r="N10" s="7">
        <f>IF($A10="","",SUM(B10:M10))</f>
        <v/>
      </c>
      <c r="O10" s="7">
        <f>IF($A10="","",N('Players'!I10)*12)</f>
        <v/>
      </c>
      <c r="P10" s="7">
        <f>IF($A10="","",MAX(0,O10-N10))</f>
        <v/>
      </c>
      <c r="Q10" s="7">
        <f>IF($A10="","",N('Players'!I10))</f>
        <v/>
      </c>
    </row>
    <row r="11">
      <c r="A11" s="5">
        <f>IF('Players'!A11="","",'Players'!A11)</f>
        <v/>
      </c>
      <c r="B11" s="10">
        <f>IF($A11="","",SUMIFS('Payments'!$D$2:$D$901,'Payments'!$B$2:$B$901,$A11,'Payments'!$C$2:$C$901,"January"))</f>
        <v/>
      </c>
      <c r="C11" s="10">
        <f>IF($A11="","",SUMIFS('Payments'!$D$2:$D$901,'Payments'!$B$2:$B$901,$A11,'Payments'!$C$2:$C$901,"February"))</f>
        <v/>
      </c>
      <c r="D11" s="10">
        <f>IF($A11="","",SUMIFS('Payments'!$D$2:$D$901,'Payments'!$B$2:$B$901,$A11,'Payments'!$C$2:$C$901,"March"))</f>
        <v/>
      </c>
      <c r="E11" s="10">
        <f>IF($A11="","",SUMIFS('Payments'!$D$2:$D$901,'Payments'!$B$2:$B$901,$A11,'Payments'!$C$2:$C$901,"April"))</f>
        <v/>
      </c>
      <c r="F11" s="10">
        <f>IF($A11="","",SUMIFS('Payments'!$D$2:$D$901,'Payments'!$B$2:$B$901,$A11,'Payments'!$C$2:$C$901,"May"))</f>
        <v/>
      </c>
      <c r="G11" s="10">
        <f>IF($A11="","",SUMIFS('Payments'!$D$2:$D$901,'Payments'!$B$2:$B$901,$A11,'Payments'!$C$2:$C$901,"June"))</f>
        <v/>
      </c>
      <c r="H11" s="10">
        <f>IF($A11="","",SUMIFS('Payments'!$D$2:$D$901,'Payments'!$B$2:$B$901,$A11,'Payments'!$C$2:$C$901,"July"))</f>
        <v/>
      </c>
      <c r="I11" s="10">
        <f>IF($A11="","",SUMIFS('Payments'!$D$2:$D$901,'Payments'!$B$2:$B$901,$A11,'Payments'!$C$2:$C$901,"August"))</f>
        <v/>
      </c>
      <c r="J11" s="10">
        <f>IF($A11="","",SUMIFS('Payments'!$D$2:$D$901,'Payments'!$B$2:$B$901,$A11,'Payments'!$C$2:$C$901,"September"))</f>
        <v/>
      </c>
      <c r="K11" s="10">
        <f>IF($A11="","",SUMIFS('Payments'!$D$2:$D$901,'Payments'!$B$2:$B$901,$A11,'Payments'!$C$2:$C$901,"October"))</f>
        <v/>
      </c>
      <c r="L11" s="10">
        <f>IF($A11="","",SUMIFS('Payments'!$D$2:$D$901,'Payments'!$B$2:$B$901,$A11,'Payments'!$C$2:$C$901,"November"))</f>
        <v/>
      </c>
      <c r="M11" s="10">
        <f>IF($A11="","",SUMIFS('Payments'!$D$2:$D$901,'Payments'!$B$2:$B$901,$A11,'Payments'!$C$2:$C$901,"December"))</f>
        <v/>
      </c>
      <c r="N11" s="7">
        <f>IF($A11="","",SUM(B11:M11))</f>
        <v/>
      </c>
      <c r="O11" s="7">
        <f>IF($A11="","",N('Players'!I11)*12)</f>
        <v/>
      </c>
      <c r="P11" s="7">
        <f>IF($A11="","",MAX(0,O11-N11))</f>
        <v/>
      </c>
      <c r="Q11" s="7">
        <f>IF($A11="","",N('Players'!I11))</f>
        <v/>
      </c>
    </row>
    <row r="12">
      <c r="A12" s="5">
        <f>IF('Players'!A12="","",'Players'!A12)</f>
        <v/>
      </c>
      <c r="B12" s="10">
        <f>IF($A12="","",SUMIFS('Payments'!$D$2:$D$901,'Payments'!$B$2:$B$901,$A12,'Payments'!$C$2:$C$901,"January"))</f>
        <v/>
      </c>
      <c r="C12" s="10">
        <f>IF($A12="","",SUMIFS('Payments'!$D$2:$D$901,'Payments'!$B$2:$B$901,$A12,'Payments'!$C$2:$C$901,"February"))</f>
        <v/>
      </c>
      <c r="D12" s="10">
        <f>IF($A12="","",SUMIFS('Payments'!$D$2:$D$901,'Payments'!$B$2:$B$901,$A12,'Payments'!$C$2:$C$901,"March"))</f>
        <v/>
      </c>
      <c r="E12" s="10">
        <f>IF($A12="","",SUMIFS('Payments'!$D$2:$D$901,'Payments'!$B$2:$B$901,$A12,'Payments'!$C$2:$C$901,"April"))</f>
        <v/>
      </c>
      <c r="F12" s="10">
        <f>IF($A12="","",SUMIFS('Payments'!$D$2:$D$901,'Payments'!$B$2:$B$901,$A12,'Payments'!$C$2:$C$901,"May"))</f>
        <v/>
      </c>
      <c r="G12" s="10">
        <f>IF($A12="","",SUMIFS('Payments'!$D$2:$D$901,'Payments'!$B$2:$B$901,$A12,'Payments'!$C$2:$C$901,"June"))</f>
        <v/>
      </c>
      <c r="H12" s="10">
        <f>IF($A12="","",SUMIFS('Payments'!$D$2:$D$901,'Payments'!$B$2:$B$901,$A12,'Payments'!$C$2:$C$901,"July"))</f>
        <v/>
      </c>
      <c r="I12" s="10">
        <f>IF($A12="","",SUMIFS('Payments'!$D$2:$D$901,'Payments'!$B$2:$B$901,$A12,'Payments'!$C$2:$C$901,"August"))</f>
        <v/>
      </c>
      <c r="J12" s="10">
        <f>IF($A12="","",SUMIFS('Payments'!$D$2:$D$901,'Payments'!$B$2:$B$901,$A12,'Payments'!$C$2:$C$901,"September"))</f>
        <v/>
      </c>
      <c r="K12" s="10">
        <f>IF($A12="","",SUMIFS('Payments'!$D$2:$D$901,'Payments'!$B$2:$B$901,$A12,'Payments'!$C$2:$C$901,"October"))</f>
        <v/>
      </c>
      <c r="L12" s="10">
        <f>IF($A12="","",SUMIFS('Payments'!$D$2:$D$901,'Payments'!$B$2:$B$901,$A12,'Payments'!$C$2:$C$901,"November"))</f>
        <v/>
      </c>
      <c r="M12" s="10">
        <f>IF($A12="","",SUMIFS('Payments'!$D$2:$D$901,'Payments'!$B$2:$B$901,$A12,'Payments'!$C$2:$C$901,"December"))</f>
        <v/>
      </c>
      <c r="N12" s="7">
        <f>IF($A12="","",SUM(B12:M12))</f>
        <v/>
      </c>
      <c r="O12" s="7">
        <f>IF($A12="","",N('Players'!I12)*12)</f>
        <v/>
      </c>
      <c r="P12" s="7">
        <f>IF($A12="","",MAX(0,O12-N12))</f>
        <v/>
      </c>
      <c r="Q12" s="7">
        <f>IF($A12="","",N('Players'!I12))</f>
        <v/>
      </c>
    </row>
    <row r="13">
      <c r="A13" s="5">
        <f>IF('Players'!A13="","",'Players'!A13)</f>
        <v/>
      </c>
      <c r="B13" s="10">
        <f>IF($A13="","",SUMIFS('Payments'!$D$2:$D$901,'Payments'!$B$2:$B$901,$A13,'Payments'!$C$2:$C$901,"January"))</f>
        <v/>
      </c>
      <c r="C13" s="10">
        <f>IF($A13="","",SUMIFS('Payments'!$D$2:$D$901,'Payments'!$B$2:$B$901,$A13,'Payments'!$C$2:$C$901,"February"))</f>
        <v/>
      </c>
      <c r="D13" s="10">
        <f>IF($A13="","",SUMIFS('Payments'!$D$2:$D$901,'Payments'!$B$2:$B$901,$A13,'Payments'!$C$2:$C$901,"March"))</f>
        <v/>
      </c>
      <c r="E13" s="10">
        <f>IF($A13="","",SUMIFS('Payments'!$D$2:$D$901,'Payments'!$B$2:$B$901,$A13,'Payments'!$C$2:$C$901,"April"))</f>
        <v/>
      </c>
      <c r="F13" s="10">
        <f>IF($A13="","",SUMIFS('Payments'!$D$2:$D$901,'Payments'!$B$2:$B$901,$A13,'Payments'!$C$2:$C$901,"May"))</f>
        <v/>
      </c>
      <c r="G13" s="10">
        <f>IF($A13="","",SUMIFS('Payments'!$D$2:$D$901,'Payments'!$B$2:$B$901,$A13,'Payments'!$C$2:$C$901,"June"))</f>
        <v/>
      </c>
      <c r="H13" s="10">
        <f>IF($A13="","",SUMIFS('Payments'!$D$2:$D$901,'Payments'!$B$2:$B$901,$A13,'Payments'!$C$2:$C$901,"July"))</f>
        <v/>
      </c>
      <c r="I13" s="10">
        <f>IF($A13="","",SUMIFS('Payments'!$D$2:$D$901,'Payments'!$B$2:$B$901,$A13,'Payments'!$C$2:$C$901,"August"))</f>
        <v/>
      </c>
      <c r="J13" s="10">
        <f>IF($A13="","",SUMIFS('Payments'!$D$2:$D$901,'Payments'!$B$2:$B$901,$A13,'Payments'!$C$2:$C$901,"September"))</f>
        <v/>
      </c>
      <c r="K13" s="10">
        <f>IF($A13="","",SUMIFS('Payments'!$D$2:$D$901,'Payments'!$B$2:$B$901,$A13,'Payments'!$C$2:$C$901,"October"))</f>
        <v/>
      </c>
      <c r="L13" s="10">
        <f>IF($A13="","",SUMIFS('Payments'!$D$2:$D$901,'Payments'!$B$2:$B$901,$A13,'Payments'!$C$2:$C$901,"November"))</f>
        <v/>
      </c>
      <c r="M13" s="10">
        <f>IF($A13="","",SUMIFS('Payments'!$D$2:$D$901,'Payments'!$B$2:$B$901,$A13,'Payments'!$C$2:$C$901,"December"))</f>
        <v/>
      </c>
      <c r="N13" s="7">
        <f>IF($A13="","",SUM(B13:M13))</f>
        <v/>
      </c>
      <c r="O13" s="7">
        <f>IF($A13="","",N('Players'!I13)*12)</f>
        <v/>
      </c>
      <c r="P13" s="7">
        <f>IF($A13="","",MAX(0,O13-N13))</f>
        <v/>
      </c>
      <c r="Q13" s="7">
        <f>IF($A13="","",N('Players'!I13))</f>
        <v/>
      </c>
    </row>
    <row r="14">
      <c r="A14" s="5">
        <f>IF('Players'!A14="","",'Players'!A14)</f>
        <v/>
      </c>
      <c r="B14" s="10">
        <f>IF($A14="","",SUMIFS('Payments'!$D$2:$D$901,'Payments'!$B$2:$B$901,$A14,'Payments'!$C$2:$C$901,"January"))</f>
        <v/>
      </c>
      <c r="C14" s="10">
        <f>IF($A14="","",SUMIFS('Payments'!$D$2:$D$901,'Payments'!$B$2:$B$901,$A14,'Payments'!$C$2:$C$901,"February"))</f>
        <v/>
      </c>
      <c r="D14" s="10">
        <f>IF($A14="","",SUMIFS('Payments'!$D$2:$D$901,'Payments'!$B$2:$B$901,$A14,'Payments'!$C$2:$C$901,"March"))</f>
        <v/>
      </c>
      <c r="E14" s="10">
        <f>IF($A14="","",SUMIFS('Payments'!$D$2:$D$901,'Payments'!$B$2:$B$901,$A14,'Payments'!$C$2:$C$901,"April"))</f>
        <v/>
      </c>
      <c r="F14" s="10">
        <f>IF($A14="","",SUMIFS('Payments'!$D$2:$D$901,'Payments'!$B$2:$B$901,$A14,'Payments'!$C$2:$C$901,"May"))</f>
        <v/>
      </c>
      <c r="G14" s="10">
        <f>IF($A14="","",SUMIFS('Payments'!$D$2:$D$901,'Payments'!$B$2:$B$901,$A14,'Payments'!$C$2:$C$901,"June"))</f>
        <v/>
      </c>
      <c r="H14" s="10">
        <f>IF($A14="","",SUMIFS('Payments'!$D$2:$D$901,'Payments'!$B$2:$B$901,$A14,'Payments'!$C$2:$C$901,"July"))</f>
        <v/>
      </c>
      <c r="I14" s="10">
        <f>IF($A14="","",SUMIFS('Payments'!$D$2:$D$901,'Payments'!$B$2:$B$901,$A14,'Payments'!$C$2:$C$901,"August"))</f>
        <v/>
      </c>
      <c r="J14" s="10">
        <f>IF($A14="","",SUMIFS('Payments'!$D$2:$D$901,'Payments'!$B$2:$B$901,$A14,'Payments'!$C$2:$C$901,"September"))</f>
        <v/>
      </c>
      <c r="K14" s="10">
        <f>IF($A14="","",SUMIFS('Payments'!$D$2:$D$901,'Payments'!$B$2:$B$901,$A14,'Payments'!$C$2:$C$901,"October"))</f>
        <v/>
      </c>
      <c r="L14" s="10">
        <f>IF($A14="","",SUMIFS('Payments'!$D$2:$D$901,'Payments'!$B$2:$B$901,$A14,'Payments'!$C$2:$C$901,"November"))</f>
        <v/>
      </c>
      <c r="M14" s="10">
        <f>IF($A14="","",SUMIFS('Payments'!$D$2:$D$901,'Payments'!$B$2:$B$901,$A14,'Payments'!$C$2:$C$901,"December"))</f>
        <v/>
      </c>
      <c r="N14" s="7">
        <f>IF($A14="","",SUM(B14:M14))</f>
        <v/>
      </c>
      <c r="O14" s="7">
        <f>IF($A14="","",N('Players'!I14)*12)</f>
        <v/>
      </c>
      <c r="P14" s="7">
        <f>IF($A14="","",MAX(0,O14-N14))</f>
        <v/>
      </c>
      <c r="Q14" s="7">
        <f>IF($A14="","",N('Players'!I14))</f>
        <v/>
      </c>
    </row>
    <row r="15">
      <c r="A15" s="5">
        <f>IF('Players'!A15="","",'Players'!A15)</f>
        <v/>
      </c>
      <c r="B15" s="10">
        <f>IF($A15="","",SUMIFS('Payments'!$D$2:$D$901,'Payments'!$B$2:$B$901,$A15,'Payments'!$C$2:$C$901,"January"))</f>
        <v/>
      </c>
      <c r="C15" s="10">
        <f>IF($A15="","",SUMIFS('Payments'!$D$2:$D$901,'Payments'!$B$2:$B$901,$A15,'Payments'!$C$2:$C$901,"February"))</f>
        <v/>
      </c>
      <c r="D15" s="10">
        <f>IF($A15="","",SUMIFS('Payments'!$D$2:$D$901,'Payments'!$B$2:$B$901,$A15,'Payments'!$C$2:$C$901,"March"))</f>
        <v/>
      </c>
      <c r="E15" s="10">
        <f>IF($A15="","",SUMIFS('Payments'!$D$2:$D$901,'Payments'!$B$2:$B$901,$A15,'Payments'!$C$2:$C$901,"April"))</f>
        <v/>
      </c>
      <c r="F15" s="10">
        <f>IF($A15="","",SUMIFS('Payments'!$D$2:$D$901,'Payments'!$B$2:$B$901,$A15,'Payments'!$C$2:$C$901,"May"))</f>
        <v/>
      </c>
      <c r="G15" s="10">
        <f>IF($A15="","",SUMIFS('Payments'!$D$2:$D$901,'Payments'!$B$2:$B$901,$A15,'Payments'!$C$2:$C$901,"June"))</f>
        <v/>
      </c>
      <c r="H15" s="10">
        <f>IF($A15="","",SUMIFS('Payments'!$D$2:$D$901,'Payments'!$B$2:$B$901,$A15,'Payments'!$C$2:$C$901,"July"))</f>
        <v/>
      </c>
      <c r="I15" s="10">
        <f>IF($A15="","",SUMIFS('Payments'!$D$2:$D$901,'Payments'!$B$2:$B$901,$A15,'Payments'!$C$2:$C$901,"August"))</f>
        <v/>
      </c>
      <c r="J15" s="10">
        <f>IF($A15="","",SUMIFS('Payments'!$D$2:$D$901,'Payments'!$B$2:$B$901,$A15,'Payments'!$C$2:$C$901,"September"))</f>
        <v/>
      </c>
      <c r="K15" s="10">
        <f>IF($A15="","",SUMIFS('Payments'!$D$2:$D$901,'Payments'!$B$2:$B$901,$A15,'Payments'!$C$2:$C$901,"October"))</f>
        <v/>
      </c>
      <c r="L15" s="10">
        <f>IF($A15="","",SUMIFS('Payments'!$D$2:$D$901,'Payments'!$B$2:$B$901,$A15,'Payments'!$C$2:$C$901,"November"))</f>
        <v/>
      </c>
      <c r="M15" s="10">
        <f>IF($A15="","",SUMIFS('Payments'!$D$2:$D$901,'Payments'!$B$2:$B$901,$A15,'Payments'!$C$2:$C$901,"December"))</f>
        <v/>
      </c>
      <c r="N15" s="7">
        <f>IF($A15="","",SUM(B15:M15))</f>
        <v/>
      </c>
      <c r="O15" s="7">
        <f>IF($A15="","",N('Players'!I15)*12)</f>
        <v/>
      </c>
      <c r="P15" s="7">
        <f>IF($A15="","",MAX(0,O15-N15))</f>
        <v/>
      </c>
      <c r="Q15" s="7">
        <f>IF($A15="","",N('Players'!I15))</f>
        <v/>
      </c>
    </row>
    <row r="16">
      <c r="A16" s="5">
        <f>IF('Players'!A16="","",'Players'!A16)</f>
        <v/>
      </c>
      <c r="B16" s="10">
        <f>IF($A16="","",SUMIFS('Payments'!$D$2:$D$901,'Payments'!$B$2:$B$901,$A16,'Payments'!$C$2:$C$901,"January"))</f>
        <v/>
      </c>
      <c r="C16" s="10">
        <f>IF($A16="","",SUMIFS('Payments'!$D$2:$D$901,'Payments'!$B$2:$B$901,$A16,'Payments'!$C$2:$C$901,"February"))</f>
        <v/>
      </c>
      <c r="D16" s="10">
        <f>IF($A16="","",SUMIFS('Payments'!$D$2:$D$901,'Payments'!$B$2:$B$901,$A16,'Payments'!$C$2:$C$901,"March"))</f>
        <v/>
      </c>
      <c r="E16" s="10">
        <f>IF($A16="","",SUMIFS('Payments'!$D$2:$D$901,'Payments'!$B$2:$B$901,$A16,'Payments'!$C$2:$C$901,"April"))</f>
        <v/>
      </c>
      <c r="F16" s="10">
        <f>IF($A16="","",SUMIFS('Payments'!$D$2:$D$901,'Payments'!$B$2:$B$901,$A16,'Payments'!$C$2:$C$901,"May"))</f>
        <v/>
      </c>
      <c r="G16" s="10">
        <f>IF($A16="","",SUMIFS('Payments'!$D$2:$D$901,'Payments'!$B$2:$B$901,$A16,'Payments'!$C$2:$C$901,"June"))</f>
        <v/>
      </c>
      <c r="H16" s="10">
        <f>IF($A16="","",SUMIFS('Payments'!$D$2:$D$901,'Payments'!$B$2:$B$901,$A16,'Payments'!$C$2:$C$901,"July"))</f>
        <v/>
      </c>
      <c r="I16" s="10">
        <f>IF($A16="","",SUMIFS('Payments'!$D$2:$D$901,'Payments'!$B$2:$B$901,$A16,'Payments'!$C$2:$C$901,"August"))</f>
        <v/>
      </c>
      <c r="J16" s="10">
        <f>IF($A16="","",SUMIFS('Payments'!$D$2:$D$901,'Payments'!$B$2:$B$901,$A16,'Payments'!$C$2:$C$901,"September"))</f>
        <v/>
      </c>
      <c r="K16" s="10">
        <f>IF($A16="","",SUMIFS('Payments'!$D$2:$D$901,'Payments'!$B$2:$B$901,$A16,'Payments'!$C$2:$C$901,"October"))</f>
        <v/>
      </c>
      <c r="L16" s="10">
        <f>IF($A16="","",SUMIFS('Payments'!$D$2:$D$901,'Payments'!$B$2:$B$901,$A16,'Payments'!$C$2:$C$901,"November"))</f>
        <v/>
      </c>
      <c r="M16" s="10">
        <f>IF($A16="","",SUMIFS('Payments'!$D$2:$D$901,'Payments'!$B$2:$B$901,$A16,'Payments'!$C$2:$C$901,"December"))</f>
        <v/>
      </c>
      <c r="N16" s="7">
        <f>IF($A16="","",SUM(B16:M16))</f>
        <v/>
      </c>
      <c r="O16" s="7">
        <f>IF($A16="","",N('Players'!I16)*12)</f>
        <v/>
      </c>
      <c r="P16" s="7">
        <f>IF($A16="","",MAX(0,O16-N16))</f>
        <v/>
      </c>
      <c r="Q16" s="7">
        <f>IF($A16="","",N('Players'!I16))</f>
        <v/>
      </c>
    </row>
    <row r="17">
      <c r="A17" s="5">
        <f>IF('Players'!A17="","",'Players'!A17)</f>
        <v/>
      </c>
      <c r="B17" s="10">
        <f>IF($A17="","",SUMIFS('Payments'!$D$2:$D$901,'Payments'!$B$2:$B$901,$A17,'Payments'!$C$2:$C$901,"January"))</f>
        <v/>
      </c>
      <c r="C17" s="10">
        <f>IF($A17="","",SUMIFS('Payments'!$D$2:$D$901,'Payments'!$B$2:$B$901,$A17,'Payments'!$C$2:$C$901,"February"))</f>
        <v/>
      </c>
      <c r="D17" s="10">
        <f>IF($A17="","",SUMIFS('Payments'!$D$2:$D$901,'Payments'!$B$2:$B$901,$A17,'Payments'!$C$2:$C$901,"March"))</f>
        <v/>
      </c>
      <c r="E17" s="10">
        <f>IF($A17="","",SUMIFS('Payments'!$D$2:$D$901,'Payments'!$B$2:$B$901,$A17,'Payments'!$C$2:$C$901,"April"))</f>
        <v/>
      </c>
      <c r="F17" s="10">
        <f>IF($A17="","",SUMIFS('Payments'!$D$2:$D$901,'Payments'!$B$2:$B$901,$A17,'Payments'!$C$2:$C$901,"May"))</f>
        <v/>
      </c>
      <c r="G17" s="10">
        <f>IF($A17="","",SUMIFS('Payments'!$D$2:$D$901,'Payments'!$B$2:$B$901,$A17,'Payments'!$C$2:$C$901,"June"))</f>
        <v/>
      </c>
      <c r="H17" s="10">
        <f>IF($A17="","",SUMIFS('Payments'!$D$2:$D$901,'Payments'!$B$2:$B$901,$A17,'Payments'!$C$2:$C$901,"July"))</f>
        <v/>
      </c>
      <c r="I17" s="10">
        <f>IF($A17="","",SUMIFS('Payments'!$D$2:$D$901,'Payments'!$B$2:$B$901,$A17,'Payments'!$C$2:$C$901,"August"))</f>
        <v/>
      </c>
      <c r="J17" s="10">
        <f>IF($A17="","",SUMIFS('Payments'!$D$2:$D$901,'Payments'!$B$2:$B$901,$A17,'Payments'!$C$2:$C$901,"September"))</f>
        <v/>
      </c>
      <c r="K17" s="10">
        <f>IF($A17="","",SUMIFS('Payments'!$D$2:$D$901,'Payments'!$B$2:$B$901,$A17,'Payments'!$C$2:$C$901,"October"))</f>
        <v/>
      </c>
      <c r="L17" s="10">
        <f>IF($A17="","",SUMIFS('Payments'!$D$2:$D$901,'Payments'!$B$2:$B$901,$A17,'Payments'!$C$2:$C$901,"November"))</f>
        <v/>
      </c>
      <c r="M17" s="10">
        <f>IF($A17="","",SUMIFS('Payments'!$D$2:$D$901,'Payments'!$B$2:$B$901,$A17,'Payments'!$C$2:$C$901,"December"))</f>
        <v/>
      </c>
      <c r="N17" s="7">
        <f>IF($A17="","",SUM(B17:M17))</f>
        <v/>
      </c>
      <c r="O17" s="7">
        <f>IF($A17="","",N('Players'!I17)*12)</f>
        <v/>
      </c>
      <c r="P17" s="7">
        <f>IF($A17="","",MAX(0,O17-N17))</f>
        <v/>
      </c>
      <c r="Q17" s="7">
        <f>IF($A17="","",N('Players'!I17))</f>
        <v/>
      </c>
    </row>
    <row r="18">
      <c r="A18" s="5">
        <f>IF('Players'!A18="","",'Players'!A18)</f>
        <v/>
      </c>
      <c r="B18" s="10">
        <f>IF($A18="","",SUMIFS('Payments'!$D$2:$D$901,'Payments'!$B$2:$B$901,$A18,'Payments'!$C$2:$C$901,"January"))</f>
        <v/>
      </c>
      <c r="C18" s="10">
        <f>IF($A18="","",SUMIFS('Payments'!$D$2:$D$901,'Payments'!$B$2:$B$901,$A18,'Payments'!$C$2:$C$901,"February"))</f>
        <v/>
      </c>
      <c r="D18" s="10">
        <f>IF($A18="","",SUMIFS('Payments'!$D$2:$D$901,'Payments'!$B$2:$B$901,$A18,'Payments'!$C$2:$C$901,"March"))</f>
        <v/>
      </c>
      <c r="E18" s="10">
        <f>IF($A18="","",SUMIFS('Payments'!$D$2:$D$901,'Payments'!$B$2:$B$901,$A18,'Payments'!$C$2:$C$901,"April"))</f>
        <v/>
      </c>
      <c r="F18" s="10">
        <f>IF($A18="","",SUMIFS('Payments'!$D$2:$D$901,'Payments'!$B$2:$B$901,$A18,'Payments'!$C$2:$C$901,"May"))</f>
        <v/>
      </c>
      <c r="G18" s="10">
        <f>IF($A18="","",SUMIFS('Payments'!$D$2:$D$901,'Payments'!$B$2:$B$901,$A18,'Payments'!$C$2:$C$901,"June"))</f>
        <v/>
      </c>
      <c r="H18" s="10">
        <f>IF($A18="","",SUMIFS('Payments'!$D$2:$D$901,'Payments'!$B$2:$B$901,$A18,'Payments'!$C$2:$C$901,"July"))</f>
        <v/>
      </c>
      <c r="I18" s="10">
        <f>IF($A18="","",SUMIFS('Payments'!$D$2:$D$901,'Payments'!$B$2:$B$901,$A18,'Payments'!$C$2:$C$901,"August"))</f>
        <v/>
      </c>
      <c r="J18" s="10">
        <f>IF($A18="","",SUMIFS('Payments'!$D$2:$D$901,'Payments'!$B$2:$B$901,$A18,'Payments'!$C$2:$C$901,"September"))</f>
        <v/>
      </c>
      <c r="K18" s="10">
        <f>IF($A18="","",SUMIFS('Payments'!$D$2:$D$901,'Payments'!$B$2:$B$901,$A18,'Payments'!$C$2:$C$901,"October"))</f>
        <v/>
      </c>
      <c r="L18" s="10">
        <f>IF($A18="","",SUMIFS('Payments'!$D$2:$D$901,'Payments'!$B$2:$B$901,$A18,'Payments'!$C$2:$C$901,"November"))</f>
        <v/>
      </c>
      <c r="M18" s="10">
        <f>IF($A18="","",SUMIFS('Payments'!$D$2:$D$901,'Payments'!$B$2:$B$901,$A18,'Payments'!$C$2:$C$901,"December"))</f>
        <v/>
      </c>
      <c r="N18" s="7">
        <f>IF($A18="","",SUM(B18:M18))</f>
        <v/>
      </c>
      <c r="O18" s="7">
        <f>IF($A18="","",N('Players'!I18)*12)</f>
        <v/>
      </c>
      <c r="P18" s="7">
        <f>IF($A18="","",MAX(0,O18-N18))</f>
        <v/>
      </c>
      <c r="Q18" s="7">
        <f>IF($A18="","",N('Players'!I18))</f>
        <v/>
      </c>
    </row>
    <row r="19">
      <c r="A19" s="5">
        <f>IF('Players'!A19="","",'Players'!A19)</f>
        <v/>
      </c>
      <c r="B19" s="10">
        <f>IF($A19="","",SUMIFS('Payments'!$D$2:$D$901,'Payments'!$B$2:$B$901,$A19,'Payments'!$C$2:$C$901,"January"))</f>
        <v/>
      </c>
      <c r="C19" s="10">
        <f>IF($A19="","",SUMIFS('Payments'!$D$2:$D$901,'Payments'!$B$2:$B$901,$A19,'Payments'!$C$2:$C$901,"February"))</f>
        <v/>
      </c>
      <c r="D19" s="10">
        <f>IF($A19="","",SUMIFS('Payments'!$D$2:$D$901,'Payments'!$B$2:$B$901,$A19,'Payments'!$C$2:$C$901,"March"))</f>
        <v/>
      </c>
      <c r="E19" s="10">
        <f>IF($A19="","",SUMIFS('Payments'!$D$2:$D$901,'Payments'!$B$2:$B$901,$A19,'Payments'!$C$2:$C$901,"April"))</f>
        <v/>
      </c>
      <c r="F19" s="10">
        <f>IF($A19="","",SUMIFS('Payments'!$D$2:$D$901,'Payments'!$B$2:$B$901,$A19,'Payments'!$C$2:$C$901,"May"))</f>
        <v/>
      </c>
      <c r="G19" s="10">
        <f>IF($A19="","",SUMIFS('Payments'!$D$2:$D$901,'Payments'!$B$2:$B$901,$A19,'Payments'!$C$2:$C$901,"June"))</f>
        <v/>
      </c>
      <c r="H19" s="10">
        <f>IF($A19="","",SUMIFS('Payments'!$D$2:$D$901,'Payments'!$B$2:$B$901,$A19,'Payments'!$C$2:$C$901,"July"))</f>
        <v/>
      </c>
      <c r="I19" s="10">
        <f>IF($A19="","",SUMIFS('Payments'!$D$2:$D$901,'Payments'!$B$2:$B$901,$A19,'Payments'!$C$2:$C$901,"August"))</f>
        <v/>
      </c>
      <c r="J19" s="10">
        <f>IF($A19="","",SUMIFS('Payments'!$D$2:$D$901,'Payments'!$B$2:$B$901,$A19,'Payments'!$C$2:$C$901,"September"))</f>
        <v/>
      </c>
      <c r="K19" s="10">
        <f>IF($A19="","",SUMIFS('Payments'!$D$2:$D$901,'Payments'!$B$2:$B$901,$A19,'Payments'!$C$2:$C$901,"October"))</f>
        <v/>
      </c>
      <c r="L19" s="10">
        <f>IF($A19="","",SUMIFS('Payments'!$D$2:$D$901,'Payments'!$B$2:$B$901,$A19,'Payments'!$C$2:$C$901,"November"))</f>
        <v/>
      </c>
      <c r="M19" s="10">
        <f>IF($A19="","",SUMIFS('Payments'!$D$2:$D$901,'Payments'!$B$2:$B$901,$A19,'Payments'!$C$2:$C$901,"December"))</f>
        <v/>
      </c>
      <c r="N19" s="7">
        <f>IF($A19="","",SUM(B19:M19))</f>
        <v/>
      </c>
      <c r="O19" s="7">
        <f>IF($A19="","",N('Players'!I19)*12)</f>
        <v/>
      </c>
      <c r="P19" s="7">
        <f>IF($A19="","",MAX(0,O19-N19))</f>
        <v/>
      </c>
      <c r="Q19" s="7">
        <f>IF($A19="","",N('Players'!I19))</f>
        <v/>
      </c>
    </row>
    <row r="20">
      <c r="A20" s="5">
        <f>IF('Players'!A20="","",'Players'!A20)</f>
        <v/>
      </c>
      <c r="B20" s="10">
        <f>IF($A20="","",SUMIFS('Payments'!$D$2:$D$901,'Payments'!$B$2:$B$901,$A20,'Payments'!$C$2:$C$901,"January"))</f>
        <v/>
      </c>
      <c r="C20" s="10">
        <f>IF($A20="","",SUMIFS('Payments'!$D$2:$D$901,'Payments'!$B$2:$B$901,$A20,'Payments'!$C$2:$C$901,"February"))</f>
        <v/>
      </c>
      <c r="D20" s="10">
        <f>IF($A20="","",SUMIFS('Payments'!$D$2:$D$901,'Payments'!$B$2:$B$901,$A20,'Payments'!$C$2:$C$901,"March"))</f>
        <v/>
      </c>
      <c r="E20" s="10">
        <f>IF($A20="","",SUMIFS('Payments'!$D$2:$D$901,'Payments'!$B$2:$B$901,$A20,'Payments'!$C$2:$C$901,"April"))</f>
        <v/>
      </c>
      <c r="F20" s="10">
        <f>IF($A20="","",SUMIFS('Payments'!$D$2:$D$901,'Payments'!$B$2:$B$901,$A20,'Payments'!$C$2:$C$901,"May"))</f>
        <v/>
      </c>
      <c r="G20" s="10">
        <f>IF($A20="","",SUMIFS('Payments'!$D$2:$D$901,'Payments'!$B$2:$B$901,$A20,'Payments'!$C$2:$C$901,"June"))</f>
        <v/>
      </c>
      <c r="H20" s="10">
        <f>IF($A20="","",SUMIFS('Payments'!$D$2:$D$901,'Payments'!$B$2:$B$901,$A20,'Payments'!$C$2:$C$901,"July"))</f>
        <v/>
      </c>
      <c r="I20" s="10">
        <f>IF($A20="","",SUMIFS('Payments'!$D$2:$D$901,'Payments'!$B$2:$B$901,$A20,'Payments'!$C$2:$C$901,"August"))</f>
        <v/>
      </c>
      <c r="J20" s="10">
        <f>IF($A20="","",SUMIFS('Payments'!$D$2:$D$901,'Payments'!$B$2:$B$901,$A20,'Payments'!$C$2:$C$901,"September"))</f>
        <v/>
      </c>
      <c r="K20" s="10">
        <f>IF($A20="","",SUMIFS('Payments'!$D$2:$D$901,'Payments'!$B$2:$B$901,$A20,'Payments'!$C$2:$C$901,"October"))</f>
        <v/>
      </c>
      <c r="L20" s="10">
        <f>IF($A20="","",SUMIFS('Payments'!$D$2:$D$901,'Payments'!$B$2:$B$901,$A20,'Payments'!$C$2:$C$901,"November"))</f>
        <v/>
      </c>
      <c r="M20" s="10">
        <f>IF($A20="","",SUMIFS('Payments'!$D$2:$D$901,'Payments'!$B$2:$B$901,$A20,'Payments'!$C$2:$C$901,"December"))</f>
        <v/>
      </c>
      <c r="N20" s="7">
        <f>IF($A20="","",SUM(B20:M20))</f>
        <v/>
      </c>
      <c r="O20" s="7">
        <f>IF($A20="","",N('Players'!I20)*12)</f>
        <v/>
      </c>
      <c r="P20" s="7">
        <f>IF($A20="","",MAX(0,O20-N20))</f>
        <v/>
      </c>
      <c r="Q20" s="7">
        <f>IF($A20="","",N('Players'!I20))</f>
        <v/>
      </c>
    </row>
    <row r="21">
      <c r="A21" s="5">
        <f>IF('Players'!A21="","",'Players'!A21)</f>
        <v/>
      </c>
      <c r="B21" s="10">
        <f>IF($A21="","",SUMIFS('Payments'!$D$2:$D$901,'Payments'!$B$2:$B$901,$A21,'Payments'!$C$2:$C$901,"January"))</f>
        <v/>
      </c>
      <c r="C21" s="10">
        <f>IF($A21="","",SUMIFS('Payments'!$D$2:$D$901,'Payments'!$B$2:$B$901,$A21,'Payments'!$C$2:$C$901,"February"))</f>
        <v/>
      </c>
      <c r="D21" s="10">
        <f>IF($A21="","",SUMIFS('Payments'!$D$2:$D$901,'Payments'!$B$2:$B$901,$A21,'Payments'!$C$2:$C$901,"March"))</f>
        <v/>
      </c>
      <c r="E21" s="10">
        <f>IF($A21="","",SUMIFS('Payments'!$D$2:$D$901,'Payments'!$B$2:$B$901,$A21,'Payments'!$C$2:$C$901,"April"))</f>
        <v/>
      </c>
      <c r="F21" s="10">
        <f>IF($A21="","",SUMIFS('Payments'!$D$2:$D$901,'Payments'!$B$2:$B$901,$A21,'Payments'!$C$2:$C$901,"May"))</f>
        <v/>
      </c>
      <c r="G21" s="10">
        <f>IF($A21="","",SUMIFS('Payments'!$D$2:$D$901,'Payments'!$B$2:$B$901,$A21,'Payments'!$C$2:$C$901,"June"))</f>
        <v/>
      </c>
      <c r="H21" s="10">
        <f>IF($A21="","",SUMIFS('Payments'!$D$2:$D$901,'Payments'!$B$2:$B$901,$A21,'Payments'!$C$2:$C$901,"July"))</f>
        <v/>
      </c>
      <c r="I21" s="10">
        <f>IF($A21="","",SUMIFS('Payments'!$D$2:$D$901,'Payments'!$B$2:$B$901,$A21,'Payments'!$C$2:$C$901,"August"))</f>
        <v/>
      </c>
      <c r="J21" s="10">
        <f>IF($A21="","",SUMIFS('Payments'!$D$2:$D$901,'Payments'!$B$2:$B$901,$A21,'Payments'!$C$2:$C$901,"September"))</f>
        <v/>
      </c>
      <c r="K21" s="10">
        <f>IF($A21="","",SUMIFS('Payments'!$D$2:$D$901,'Payments'!$B$2:$B$901,$A21,'Payments'!$C$2:$C$901,"October"))</f>
        <v/>
      </c>
      <c r="L21" s="10">
        <f>IF($A21="","",SUMIFS('Payments'!$D$2:$D$901,'Payments'!$B$2:$B$901,$A21,'Payments'!$C$2:$C$901,"November"))</f>
        <v/>
      </c>
      <c r="M21" s="10">
        <f>IF($A21="","",SUMIFS('Payments'!$D$2:$D$901,'Payments'!$B$2:$B$901,$A21,'Payments'!$C$2:$C$901,"December"))</f>
        <v/>
      </c>
      <c r="N21" s="7">
        <f>IF($A21="","",SUM(B21:M21))</f>
        <v/>
      </c>
      <c r="O21" s="7">
        <f>IF($A21="","",N('Players'!I21)*12)</f>
        <v/>
      </c>
      <c r="P21" s="7">
        <f>IF($A21="","",MAX(0,O21-N21))</f>
        <v/>
      </c>
      <c r="Q21" s="7">
        <f>IF($A21="","",N('Players'!I21))</f>
        <v/>
      </c>
    </row>
    <row r="22">
      <c r="A22" s="5">
        <f>IF('Players'!A22="","",'Players'!A22)</f>
        <v/>
      </c>
      <c r="B22" s="10">
        <f>IF($A22="","",SUMIFS('Payments'!$D$2:$D$901,'Payments'!$B$2:$B$901,$A22,'Payments'!$C$2:$C$901,"January"))</f>
        <v/>
      </c>
      <c r="C22" s="10">
        <f>IF($A22="","",SUMIFS('Payments'!$D$2:$D$901,'Payments'!$B$2:$B$901,$A22,'Payments'!$C$2:$C$901,"February"))</f>
        <v/>
      </c>
      <c r="D22" s="10">
        <f>IF($A22="","",SUMIFS('Payments'!$D$2:$D$901,'Payments'!$B$2:$B$901,$A22,'Payments'!$C$2:$C$901,"March"))</f>
        <v/>
      </c>
      <c r="E22" s="10">
        <f>IF($A22="","",SUMIFS('Payments'!$D$2:$D$901,'Payments'!$B$2:$B$901,$A22,'Payments'!$C$2:$C$901,"April"))</f>
        <v/>
      </c>
      <c r="F22" s="10">
        <f>IF($A22="","",SUMIFS('Payments'!$D$2:$D$901,'Payments'!$B$2:$B$901,$A22,'Payments'!$C$2:$C$901,"May"))</f>
        <v/>
      </c>
      <c r="G22" s="10">
        <f>IF($A22="","",SUMIFS('Payments'!$D$2:$D$901,'Payments'!$B$2:$B$901,$A22,'Payments'!$C$2:$C$901,"June"))</f>
        <v/>
      </c>
      <c r="H22" s="10">
        <f>IF($A22="","",SUMIFS('Payments'!$D$2:$D$901,'Payments'!$B$2:$B$901,$A22,'Payments'!$C$2:$C$901,"July"))</f>
        <v/>
      </c>
      <c r="I22" s="10">
        <f>IF($A22="","",SUMIFS('Payments'!$D$2:$D$901,'Payments'!$B$2:$B$901,$A22,'Payments'!$C$2:$C$901,"August"))</f>
        <v/>
      </c>
      <c r="J22" s="10">
        <f>IF($A22="","",SUMIFS('Payments'!$D$2:$D$901,'Payments'!$B$2:$B$901,$A22,'Payments'!$C$2:$C$901,"September"))</f>
        <v/>
      </c>
      <c r="K22" s="10">
        <f>IF($A22="","",SUMIFS('Payments'!$D$2:$D$901,'Payments'!$B$2:$B$901,$A22,'Payments'!$C$2:$C$901,"October"))</f>
        <v/>
      </c>
      <c r="L22" s="10">
        <f>IF($A22="","",SUMIFS('Payments'!$D$2:$D$901,'Payments'!$B$2:$B$901,$A22,'Payments'!$C$2:$C$901,"November"))</f>
        <v/>
      </c>
      <c r="M22" s="10">
        <f>IF($A22="","",SUMIFS('Payments'!$D$2:$D$901,'Payments'!$B$2:$B$901,$A22,'Payments'!$C$2:$C$901,"December"))</f>
        <v/>
      </c>
      <c r="N22" s="7">
        <f>IF($A22="","",SUM(B22:M22))</f>
        <v/>
      </c>
      <c r="O22" s="7">
        <f>IF($A22="","",N('Players'!I22)*12)</f>
        <v/>
      </c>
      <c r="P22" s="7">
        <f>IF($A22="","",MAX(0,O22-N22))</f>
        <v/>
      </c>
      <c r="Q22" s="7">
        <f>IF($A22="","",N('Players'!I22))</f>
        <v/>
      </c>
    </row>
    <row r="23">
      <c r="A23" s="5">
        <f>IF('Players'!A23="","",'Players'!A23)</f>
        <v/>
      </c>
      <c r="B23" s="10">
        <f>IF($A23="","",SUMIFS('Payments'!$D$2:$D$901,'Payments'!$B$2:$B$901,$A23,'Payments'!$C$2:$C$901,"January"))</f>
        <v/>
      </c>
      <c r="C23" s="10">
        <f>IF($A23="","",SUMIFS('Payments'!$D$2:$D$901,'Payments'!$B$2:$B$901,$A23,'Payments'!$C$2:$C$901,"February"))</f>
        <v/>
      </c>
      <c r="D23" s="10">
        <f>IF($A23="","",SUMIFS('Payments'!$D$2:$D$901,'Payments'!$B$2:$B$901,$A23,'Payments'!$C$2:$C$901,"March"))</f>
        <v/>
      </c>
      <c r="E23" s="10">
        <f>IF($A23="","",SUMIFS('Payments'!$D$2:$D$901,'Payments'!$B$2:$B$901,$A23,'Payments'!$C$2:$C$901,"April"))</f>
        <v/>
      </c>
      <c r="F23" s="10">
        <f>IF($A23="","",SUMIFS('Payments'!$D$2:$D$901,'Payments'!$B$2:$B$901,$A23,'Payments'!$C$2:$C$901,"May"))</f>
        <v/>
      </c>
      <c r="G23" s="10">
        <f>IF($A23="","",SUMIFS('Payments'!$D$2:$D$901,'Payments'!$B$2:$B$901,$A23,'Payments'!$C$2:$C$901,"June"))</f>
        <v/>
      </c>
      <c r="H23" s="10">
        <f>IF($A23="","",SUMIFS('Payments'!$D$2:$D$901,'Payments'!$B$2:$B$901,$A23,'Payments'!$C$2:$C$901,"July"))</f>
        <v/>
      </c>
      <c r="I23" s="10">
        <f>IF($A23="","",SUMIFS('Payments'!$D$2:$D$901,'Payments'!$B$2:$B$901,$A23,'Payments'!$C$2:$C$901,"August"))</f>
        <v/>
      </c>
      <c r="J23" s="10">
        <f>IF($A23="","",SUMIFS('Payments'!$D$2:$D$901,'Payments'!$B$2:$B$901,$A23,'Payments'!$C$2:$C$901,"September"))</f>
        <v/>
      </c>
      <c r="K23" s="10">
        <f>IF($A23="","",SUMIFS('Payments'!$D$2:$D$901,'Payments'!$B$2:$B$901,$A23,'Payments'!$C$2:$C$901,"October"))</f>
        <v/>
      </c>
      <c r="L23" s="10">
        <f>IF($A23="","",SUMIFS('Payments'!$D$2:$D$901,'Payments'!$B$2:$B$901,$A23,'Payments'!$C$2:$C$901,"November"))</f>
        <v/>
      </c>
      <c r="M23" s="10">
        <f>IF($A23="","",SUMIFS('Payments'!$D$2:$D$901,'Payments'!$B$2:$B$901,$A23,'Payments'!$C$2:$C$901,"December"))</f>
        <v/>
      </c>
      <c r="N23" s="7">
        <f>IF($A23="","",SUM(B23:M23))</f>
        <v/>
      </c>
      <c r="O23" s="7">
        <f>IF($A23="","",N('Players'!I23)*12)</f>
        <v/>
      </c>
      <c r="P23" s="7">
        <f>IF($A23="","",MAX(0,O23-N23))</f>
        <v/>
      </c>
      <c r="Q23" s="7">
        <f>IF($A23="","",N('Players'!I23))</f>
        <v/>
      </c>
    </row>
    <row r="24">
      <c r="A24" s="5">
        <f>IF('Players'!A24="","",'Players'!A24)</f>
        <v/>
      </c>
      <c r="B24" s="10">
        <f>IF($A24="","",SUMIFS('Payments'!$D$2:$D$901,'Payments'!$B$2:$B$901,$A24,'Payments'!$C$2:$C$901,"January"))</f>
        <v/>
      </c>
      <c r="C24" s="10">
        <f>IF($A24="","",SUMIFS('Payments'!$D$2:$D$901,'Payments'!$B$2:$B$901,$A24,'Payments'!$C$2:$C$901,"February"))</f>
        <v/>
      </c>
      <c r="D24" s="10">
        <f>IF($A24="","",SUMIFS('Payments'!$D$2:$D$901,'Payments'!$B$2:$B$901,$A24,'Payments'!$C$2:$C$901,"March"))</f>
        <v/>
      </c>
      <c r="E24" s="10">
        <f>IF($A24="","",SUMIFS('Payments'!$D$2:$D$901,'Payments'!$B$2:$B$901,$A24,'Payments'!$C$2:$C$901,"April"))</f>
        <v/>
      </c>
      <c r="F24" s="10">
        <f>IF($A24="","",SUMIFS('Payments'!$D$2:$D$901,'Payments'!$B$2:$B$901,$A24,'Payments'!$C$2:$C$901,"May"))</f>
        <v/>
      </c>
      <c r="G24" s="10">
        <f>IF($A24="","",SUMIFS('Payments'!$D$2:$D$901,'Payments'!$B$2:$B$901,$A24,'Payments'!$C$2:$C$901,"June"))</f>
        <v/>
      </c>
      <c r="H24" s="10">
        <f>IF($A24="","",SUMIFS('Payments'!$D$2:$D$901,'Payments'!$B$2:$B$901,$A24,'Payments'!$C$2:$C$901,"July"))</f>
        <v/>
      </c>
      <c r="I24" s="10">
        <f>IF($A24="","",SUMIFS('Payments'!$D$2:$D$901,'Payments'!$B$2:$B$901,$A24,'Payments'!$C$2:$C$901,"August"))</f>
        <v/>
      </c>
      <c r="J24" s="10">
        <f>IF($A24="","",SUMIFS('Payments'!$D$2:$D$901,'Payments'!$B$2:$B$901,$A24,'Payments'!$C$2:$C$901,"September"))</f>
        <v/>
      </c>
      <c r="K24" s="10">
        <f>IF($A24="","",SUMIFS('Payments'!$D$2:$D$901,'Payments'!$B$2:$B$901,$A24,'Payments'!$C$2:$C$901,"October"))</f>
        <v/>
      </c>
      <c r="L24" s="10">
        <f>IF($A24="","",SUMIFS('Payments'!$D$2:$D$901,'Payments'!$B$2:$B$901,$A24,'Payments'!$C$2:$C$901,"November"))</f>
        <v/>
      </c>
      <c r="M24" s="10">
        <f>IF($A24="","",SUMIFS('Payments'!$D$2:$D$901,'Payments'!$B$2:$B$901,$A24,'Payments'!$C$2:$C$901,"December"))</f>
        <v/>
      </c>
      <c r="N24" s="7">
        <f>IF($A24="","",SUM(B24:M24))</f>
        <v/>
      </c>
      <c r="O24" s="7">
        <f>IF($A24="","",N('Players'!I24)*12)</f>
        <v/>
      </c>
      <c r="P24" s="7">
        <f>IF($A24="","",MAX(0,O24-N24))</f>
        <v/>
      </c>
      <c r="Q24" s="7">
        <f>IF($A24="","",N('Players'!I24))</f>
        <v/>
      </c>
    </row>
    <row r="25">
      <c r="A25" s="5">
        <f>IF('Players'!A25="","",'Players'!A25)</f>
        <v/>
      </c>
      <c r="B25" s="10">
        <f>IF($A25="","",SUMIFS('Payments'!$D$2:$D$901,'Payments'!$B$2:$B$901,$A25,'Payments'!$C$2:$C$901,"January"))</f>
        <v/>
      </c>
      <c r="C25" s="10">
        <f>IF($A25="","",SUMIFS('Payments'!$D$2:$D$901,'Payments'!$B$2:$B$901,$A25,'Payments'!$C$2:$C$901,"February"))</f>
        <v/>
      </c>
      <c r="D25" s="10">
        <f>IF($A25="","",SUMIFS('Payments'!$D$2:$D$901,'Payments'!$B$2:$B$901,$A25,'Payments'!$C$2:$C$901,"March"))</f>
        <v/>
      </c>
      <c r="E25" s="10">
        <f>IF($A25="","",SUMIFS('Payments'!$D$2:$D$901,'Payments'!$B$2:$B$901,$A25,'Payments'!$C$2:$C$901,"April"))</f>
        <v/>
      </c>
      <c r="F25" s="10">
        <f>IF($A25="","",SUMIFS('Payments'!$D$2:$D$901,'Payments'!$B$2:$B$901,$A25,'Payments'!$C$2:$C$901,"May"))</f>
        <v/>
      </c>
      <c r="G25" s="10">
        <f>IF($A25="","",SUMIFS('Payments'!$D$2:$D$901,'Payments'!$B$2:$B$901,$A25,'Payments'!$C$2:$C$901,"June"))</f>
        <v/>
      </c>
      <c r="H25" s="10">
        <f>IF($A25="","",SUMIFS('Payments'!$D$2:$D$901,'Payments'!$B$2:$B$901,$A25,'Payments'!$C$2:$C$901,"July"))</f>
        <v/>
      </c>
      <c r="I25" s="10">
        <f>IF($A25="","",SUMIFS('Payments'!$D$2:$D$901,'Payments'!$B$2:$B$901,$A25,'Payments'!$C$2:$C$901,"August"))</f>
        <v/>
      </c>
      <c r="J25" s="10">
        <f>IF($A25="","",SUMIFS('Payments'!$D$2:$D$901,'Payments'!$B$2:$B$901,$A25,'Payments'!$C$2:$C$901,"September"))</f>
        <v/>
      </c>
      <c r="K25" s="10">
        <f>IF($A25="","",SUMIFS('Payments'!$D$2:$D$901,'Payments'!$B$2:$B$901,$A25,'Payments'!$C$2:$C$901,"October"))</f>
        <v/>
      </c>
      <c r="L25" s="10">
        <f>IF($A25="","",SUMIFS('Payments'!$D$2:$D$901,'Payments'!$B$2:$B$901,$A25,'Payments'!$C$2:$C$901,"November"))</f>
        <v/>
      </c>
      <c r="M25" s="10">
        <f>IF($A25="","",SUMIFS('Payments'!$D$2:$D$901,'Payments'!$B$2:$B$901,$A25,'Payments'!$C$2:$C$901,"December"))</f>
        <v/>
      </c>
      <c r="N25" s="7">
        <f>IF($A25="","",SUM(B25:M25))</f>
        <v/>
      </c>
      <c r="O25" s="7">
        <f>IF($A25="","",N('Players'!I25)*12)</f>
        <v/>
      </c>
      <c r="P25" s="7">
        <f>IF($A25="","",MAX(0,O25-N25))</f>
        <v/>
      </c>
      <c r="Q25" s="7">
        <f>IF($A25="","",N('Players'!I25))</f>
        <v/>
      </c>
    </row>
    <row r="26">
      <c r="A26" s="5">
        <f>IF('Players'!A26="","",'Players'!A26)</f>
        <v/>
      </c>
      <c r="B26" s="10">
        <f>IF($A26="","",SUMIFS('Payments'!$D$2:$D$901,'Payments'!$B$2:$B$901,$A26,'Payments'!$C$2:$C$901,"January"))</f>
        <v/>
      </c>
      <c r="C26" s="10">
        <f>IF($A26="","",SUMIFS('Payments'!$D$2:$D$901,'Payments'!$B$2:$B$901,$A26,'Payments'!$C$2:$C$901,"February"))</f>
        <v/>
      </c>
      <c r="D26" s="10">
        <f>IF($A26="","",SUMIFS('Payments'!$D$2:$D$901,'Payments'!$B$2:$B$901,$A26,'Payments'!$C$2:$C$901,"March"))</f>
        <v/>
      </c>
      <c r="E26" s="10">
        <f>IF($A26="","",SUMIFS('Payments'!$D$2:$D$901,'Payments'!$B$2:$B$901,$A26,'Payments'!$C$2:$C$901,"April"))</f>
        <v/>
      </c>
      <c r="F26" s="10">
        <f>IF($A26="","",SUMIFS('Payments'!$D$2:$D$901,'Payments'!$B$2:$B$901,$A26,'Payments'!$C$2:$C$901,"May"))</f>
        <v/>
      </c>
      <c r="G26" s="10">
        <f>IF($A26="","",SUMIFS('Payments'!$D$2:$D$901,'Payments'!$B$2:$B$901,$A26,'Payments'!$C$2:$C$901,"June"))</f>
        <v/>
      </c>
      <c r="H26" s="10">
        <f>IF($A26="","",SUMIFS('Payments'!$D$2:$D$901,'Payments'!$B$2:$B$901,$A26,'Payments'!$C$2:$C$901,"July"))</f>
        <v/>
      </c>
      <c r="I26" s="10">
        <f>IF($A26="","",SUMIFS('Payments'!$D$2:$D$901,'Payments'!$B$2:$B$901,$A26,'Payments'!$C$2:$C$901,"August"))</f>
        <v/>
      </c>
      <c r="J26" s="10">
        <f>IF($A26="","",SUMIFS('Payments'!$D$2:$D$901,'Payments'!$B$2:$B$901,$A26,'Payments'!$C$2:$C$901,"September"))</f>
        <v/>
      </c>
      <c r="K26" s="10">
        <f>IF($A26="","",SUMIFS('Payments'!$D$2:$D$901,'Payments'!$B$2:$B$901,$A26,'Payments'!$C$2:$C$901,"October"))</f>
        <v/>
      </c>
      <c r="L26" s="10">
        <f>IF($A26="","",SUMIFS('Payments'!$D$2:$D$901,'Payments'!$B$2:$B$901,$A26,'Payments'!$C$2:$C$901,"November"))</f>
        <v/>
      </c>
      <c r="M26" s="10">
        <f>IF($A26="","",SUMIFS('Payments'!$D$2:$D$901,'Payments'!$B$2:$B$901,$A26,'Payments'!$C$2:$C$901,"December"))</f>
        <v/>
      </c>
      <c r="N26" s="7">
        <f>IF($A26="","",SUM(B26:M26))</f>
        <v/>
      </c>
      <c r="O26" s="7">
        <f>IF($A26="","",N('Players'!I26)*12)</f>
        <v/>
      </c>
      <c r="P26" s="7">
        <f>IF($A26="","",MAX(0,O26-N26))</f>
        <v/>
      </c>
      <c r="Q26" s="7">
        <f>IF($A26="","",N('Players'!I26))</f>
        <v/>
      </c>
    </row>
    <row r="27">
      <c r="A27" s="5">
        <f>IF('Players'!A27="","",'Players'!A27)</f>
        <v/>
      </c>
      <c r="B27" s="10">
        <f>IF($A27="","",SUMIFS('Payments'!$D$2:$D$901,'Payments'!$B$2:$B$901,$A27,'Payments'!$C$2:$C$901,"January"))</f>
        <v/>
      </c>
      <c r="C27" s="10">
        <f>IF($A27="","",SUMIFS('Payments'!$D$2:$D$901,'Payments'!$B$2:$B$901,$A27,'Payments'!$C$2:$C$901,"February"))</f>
        <v/>
      </c>
      <c r="D27" s="10">
        <f>IF($A27="","",SUMIFS('Payments'!$D$2:$D$901,'Payments'!$B$2:$B$901,$A27,'Payments'!$C$2:$C$901,"March"))</f>
        <v/>
      </c>
      <c r="E27" s="10">
        <f>IF($A27="","",SUMIFS('Payments'!$D$2:$D$901,'Payments'!$B$2:$B$901,$A27,'Payments'!$C$2:$C$901,"April"))</f>
        <v/>
      </c>
      <c r="F27" s="10">
        <f>IF($A27="","",SUMIFS('Payments'!$D$2:$D$901,'Payments'!$B$2:$B$901,$A27,'Payments'!$C$2:$C$901,"May"))</f>
        <v/>
      </c>
      <c r="G27" s="10">
        <f>IF($A27="","",SUMIFS('Payments'!$D$2:$D$901,'Payments'!$B$2:$B$901,$A27,'Payments'!$C$2:$C$901,"June"))</f>
        <v/>
      </c>
      <c r="H27" s="10">
        <f>IF($A27="","",SUMIFS('Payments'!$D$2:$D$901,'Payments'!$B$2:$B$901,$A27,'Payments'!$C$2:$C$901,"July"))</f>
        <v/>
      </c>
      <c r="I27" s="10">
        <f>IF($A27="","",SUMIFS('Payments'!$D$2:$D$901,'Payments'!$B$2:$B$901,$A27,'Payments'!$C$2:$C$901,"August"))</f>
        <v/>
      </c>
      <c r="J27" s="10">
        <f>IF($A27="","",SUMIFS('Payments'!$D$2:$D$901,'Payments'!$B$2:$B$901,$A27,'Payments'!$C$2:$C$901,"September"))</f>
        <v/>
      </c>
      <c r="K27" s="10">
        <f>IF($A27="","",SUMIFS('Payments'!$D$2:$D$901,'Payments'!$B$2:$B$901,$A27,'Payments'!$C$2:$C$901,"October"))</f>
        <v/>
      </c>
      <c r="L27" s="10">
        <f>IF($A27="","",SUMIFS('Payments'!$D$2:$D$901,'Payments'!$B$2:$B$901,$A27,'Payments'!$C$2:$C$901,"November"))</f>
        <v/>
      </c>
      <c r="M27" s="10">
        <f>IF($A27="","",SUMIFS('Payments'!$D$2:$D$901,'Payments'!$B$2:$B$901,$A27,'Payments'!$C$2:$C$901,"December"))</f>
        <v/>
      </c>
      <c r="N27" s="7">
        <f>IF($A27="","",SUM(B27:M27))</f>
        <v/>
      </c>
      <c r="O27" s="7">
        <f>IF($A27="","",N('Players'!I27)*12)</f>
        <v/>
      </c>
      <c r="P27" s="7">
        <f>IF($A27="","",MAX(0,O27-N27))</f>
        <v/>
      </c>
      <c r="Q27" s="7">
        <f>IF($A27="","",N('Players'!I27))</f>
        <v/>
      </c>
    </row>
    <row r="28">
      <c r="A28" s="5">
        <f>IF('Players'!A28="","",'Players'!A28)</f>
        <v/>
      </c>
      <c r="B28" s="10">
        <f>IF($A28="","",SUMIFS('Payments'!$D$2:$D$901,'Payments'!$B$2:$B$901,$A28,'Payments'!$C$2:$C$901,"January"))</f>
        <v/>
      </c>
      <c r="C28" s="10">
        <f>IF($A28="","",SUMIFS('Payments'!$D$2:$D$901,'Payments'!$B$2:$B$901,$A28,'Payments'!$C$2:$C$901,"February"))</f>
        <v/>
      </c>
      <c r="D28" s="10">
        <f>IF($A28="","",SUMIFS('Payments'!$D$2:$D$901,'Payments'!$B$2:$B$901,$A28,'Payments'!$C$2:$C$901,"March"))</f>
        <v/>
      </c>
      <c r="E28" s="10">
        <f>IF($A28="","",SUMIFS('Payments'!$D$2:$D$901,'Payments'!$B$2:$B$901,$A28,'Payments'!$C$2:$C$901,"April"))</f>
        <v/>
      </c>
      <c r="F28" s="10">
        <f>IF($A28="","",SUMIFS('Payments'!$D$2:$D$901,'Payments'!$B$2:$B$901,$A28,'Payments'!$C$2:$C$901,"May"))</f>
        <v/>
      </c>
      <c r="G28" s="10">
        <f>IF($A28="","",SUMIFS('Payments'!$D$2:$D$901,'Payments'!$B$2:$B$901,$A28,'Payments'!$C$2:$C$901,"June"))</f>
        <v/>
      </c>
      <c r="H28" s="10">
        <f>IF($A28="","",SUMIFS('Payments'!$D$2:$D$901,'Payments'!$B$2:$B$901,$A28,'Payments'!$C$2:$C$901,"July"))</f>
        <v/>
      </c>
      <c r="I28" s="10">
        <f>IF($A28="","",SUMIFS('Payments'!$D$2:$D$901,'Payments'!$B$2:$B$901,$A28,'Payments'!$C$2:$C$901,"August"))</f>
        <v/>
      </c>
      <c r="J28" s="10">
        <f>IF($A28="","",SUMIFS('Payments'!$D$2:$D$901,'Payments'!$B$2:$B$901,$A28,'Payments'!$C$2:$C$901,"September"))</f>
        <v/>
      </c>
      <c r="K28" s="10">
        <f>IF($A28="","",SUMIFS('Payments'!$D$2:$D$901,'Payments'!$B$2:$B$901,$A28,'Payments'!$C$2:$C$901,"October"))</f>
        <v/>
      </c>
      <c r="L28" s="10">
        <f>IF($A28="","",SUMIFS('Payments'!$D$2:$D$901,'Payments'!$B$2:$B$901,$A28,'Payments'!$C$2:$C$901,"November"))</f>
        <v/>
      </c>
      <c r="M28" s="10">
        <f>IF($A28="","",SUMIFS('Payments'!$D$2:$D$901,'Payments'!$B$2:$B$901,$A28,'Payments'!$C$2:$C$901,"December"))</f>
        <v/>
      </c>
      <c r="N28" s="7">
        <f>IF($A28="","",SUM(B28:M28))</f>
        <v/>
      </c>
      <c r="O28" s="7">
        <f>IF($A28="","",N('Players'!I28)*12)</f>
        <v/>
      </c>
      <c r="P28" s="7">
        <f>IF($A28="","",MAX(0,O28-N28))</f>
        <v/>
      </c>
      <c r="Q28" s="7">
        <f>IF($A28="","",N('Players'!I28))</f>
        <v/>
      </c>
    </row>
    <row r="29">
      <c r="A29" s="5">
        <f>IF('Players'!A29="","",'Players'!A29)</f>
        <v/>
      </c>
      <c r="B29" s="10">
        <f>IF($A29="","",SUMIFS('Payments'!$D$2:$D$901,'Payments'!$B$2:$B$901,$A29,'Payments'!$C$2:$C$901,"January"))</f>
        <v/>
      </c>
      <c r="C29" s="10">
        <f>IF($A29="","",SUMIFS('Payments'!$D$2:$D$901,'Payments'!$B$2:$B$901,$A29,'Payments'!$C$2:$C$901,"February"))</f>
        <v/>
      </c>
      <c r="D29" s="10">
        <f>IF($A29="","",SUMIFS('Payments'!$D$2:$D$901,'Payments'!$B$2:$B$901,$A29,'Payments'!$C$2:$C$901,"March"))</f>
        <v/>
      </c>
      <c r="E29" s="10">
        <f>IF($A29="","",SUMIFS('Payments'!$D$2:$D$901,'Payments'!$B$2:$B$901,$A29,'Payments'!$C$2:$C$901,"April"))</f>
        <v/>
      </c>
      <c r="F29" s="10">
        <f>IF($A29="","",SUMIFS('Payments'!$D$2:$D$901,'Payments'!$B$2:$B$901,$A29,'Payments'!$C$2:$C$901,"May"))</f>
        <v/>
      </c>
      <c r="G29" s="10">
        <f>IF($A29="","",SUMIFS('Payments'!$D$2:$D$901,'Payments'!$B$2:$B$901,$A29,'Payments'!$C$2:$C$901,"June"))</f>
        <v/>
      </c>
      <c r="H29" s="10">
        <f>IF($A29="","",SUMIFS('Payments'!$D$2:$D$901,'Payments'!$B$2:$B$901,$A29,'Payments'!$C$2:$C$901,"July"))</f>
        <v/>
      </c>
      <c r="I29" s="10">
        <f>IF($A29="","",SUMIFS('Payments'!$D$2:$D$901,'Payments'!$B$2:$B$901,$A29,'Payments'!$C$2:$C$901,"August"))</f>
        <v/>
      </c>
      <c r="J29" s="10">
        <f>IF($A29="","",SUMIFS('Payments'!$D$2:$D$901,'Payments'!$B$2:$B$901,$A29,'Payments'!$C$2:$C$901,"September"))</f>
        <v/>
      </c>
      <c r="K29" s="10">
        <f>IF($A29="","",SUMIFS('Payments'!$D$2:$D$901,'Payments'!$B$2:$B$901,$A29,'Payments'!$C$2:$C$901,"October"))</f>
        <v/>
      </c>
      <c r="L29" s="10">
        <f>IF($A29="","",SUMIFS('Payments'!$D$2:$D$901,'Payments'!$B$2:$B$901,$A29,'Payments'!$C$2:$C$901,"November"))</f>
        <v/>
      </c>
      <c r="M29" s="10">
        <f>IF($A29="","",SUMIFS('Payments'!$D$2:$D$901,'Payments'!$B$2:$B$901,$A29,'Payments'!$C$2:$C$901,"December"))</f>
        <v/>
      </c>
      <c r="N29" s="7">
        <f>IF($A29="","",SUM(B29:M29))</f>
        <v/>
      </c>
      <c r="O29" s="7">
        <f>IF($A29="","",N('Players'!I29)*12)</f>
        <v/>
      </c>
      <c r="P29" s="7">
        <f>IF($A29="","",MAX(0,O29-N29))</f>
        <v/>
      </c>
      <c r="Q29" s="7">
        <f>IF($A29="","",N('Players'!I29))</f>
        <v/>
      </c>
    </row>
    <row r="30">
      <c r="A30" s="5">
        <f>IF('Players'!A30="","",'Players'!A30)</f>
        <v/>
      </c>
      <c r="B30" s="10">
        <f>IF($A30="","",SUMIFS('Payments'!$D$2:$D$901,'Payments'!$B$2:$B$901,$A30,'Payments'!$C$2:$C$901,"January"))</f>
        <v/>
      </c>
      <c r="C30" s="10">
        <f>IF($A30="","",SUMIFS('Payments'!$D$2:$D$901,'Payments'!$B$2:$B$901,$A30,'Payments'!$C$2:$C$901,"February"))</f>
        <v/>
      </c>
      <c r="D30" s="10">
        <f>IF($A30="","",SUMIFS('Payments'!$D$2:$D$901,'Payments'!$B$2:$B$901,$A30,'Payments'!$C$2:$C$901,"March"))</f>
        <v/>
      </c>
      <c r="E30" s="10">
        <f>IF($A30="","",SUMIFS('Payments'!$D$2:$D$901,'Payments'!$B$2:$B$901,$A30,'Payments'!$C$2:$C$901,"April"))</f>
        <v/>
      </c>
      <c r="F30" s="10">
        <f>IF($A30="","",SUMIFS('Payments'!$D$2:$D$901,'Payments'!$B$2:$B$901,$A30,'Payments'!$C$2:$C$901,"May"))</f>
        <v/>
      </c>
      <c r="G30" s="10">
        <f>IF($A30="","",SUMIFS('Payments'!$D$2:$D$901,'Payments'!$B$2:$B$901,$A30,'Payments'!$C$2:$C$901,"June"))</f>
        <v/>
      </c>
      <c r="H30" s="10">
        <f>IF($A30="","",SUMIFS('Payments'!$D$2:$D$901,'Payments'!$B$2:$B$901,$A30,'Payments'!$C$2:$C$901,"July"))</f>
        <v/>
      </c>
      <c r="I30" s="10">
        <f>IF($A30="","",SUMIFS('Payments'!$D$2:$D$901,'Payments'!$B$2:$B$901,$A30,'Payments'!$C$2:$C$901,"August"))</f>
        <v/>
      </c>
      <c r="J30" s="10">
        <f>IF($A30="","",SUMIFS('Payments'!$D$2:$D$901,'Payments'!$B$2:$B$901,$A30,'Payments'!$C$2:$C$901,"September"))</f>
        <v/>
      </c>
      <c r="K30" s="10">
        <f>IF($A30="","",SUMIFS('Payments'!$D$2:$D$901,'Payments'!$B$2:$B$901,$A30,'Payments'!$C$2:$C$901,"October"))</f>
        <v/>
      </c>
      <c r="L30" s="10">
        <f>IF($A30="","",SUMIFS('Payments'!$D$2:$D$901,'Payments'!$B$2:$B$901,$A30,'Payments'!$C$2:$C$901,"November"))</f>
        <v/>
      </c>
      <c r="M30" s="10">
        <f>IF($A30="","",SUMIFS('Payments'!$D$2:$D$901,'Payments'!$B$2:$B$901,$A30,'Payments'!$C$2:$C$901,"December"))</f>
        <v/>
      </c>
      <c r="N30" s="7">
        <f>IF($A30="","",SUM(B30:M30))</f>
        <v/>
      </c>
      <c r="O30" s="7">
        <f>IF($A30="","",N('Players'!I30)*12)</f>
        <v/>
      </c>
      <c r="P30" s="7">
        <f>IF($A30="","",MAX(0,O30-N30))</f>
        <v/>
      </c>
      <c r="Q30" s="7">
        <f>IF($A30="","",N('Players'!I30))</f>
        <v/>
      </c>
    </row>
    <row r="31">
      <c r="A31" s="5">
        <f>IF('Players'!A31="","",'Players'!A31)</f>
        <v/>
      </c>
      <c r="B31" s="10">
        <f>IF($A31="","",SUMIFS('Payments'!$D$2:$D$901,'Payments'!$B$2:$B$901,$A31,'Payments'!$C$2:$C$901,"January"))</f>
        <v/>
      </c>
      <c r="C31" s="10">
        <f>IF($A31="","",SUMIFS('Payments'!$D$2:$D$901,'Payments'!$B$2:$B$901,$A31,'Payments'!$C$2:$C$901,"February"))</f>
        <v/>
      </c>
      <c r="D31" s="10">
        <f>IF($A31="","",SUMIFS('Payments'!$D$2:$D$901,'Payments'!$B$2:$B$901,$A31,'Payments'!$C$2:$C$901,"March"))</f>
        <v/>
      </c>
      <c r="E31" s="10">
        <f>IF($A31="","",SUMIFS('Payments'!$D$2:$D$901,'Payments'!$B$2:$B$901,$A31,'Payments'!$C$2:$C$901,"April"))</f>
        <v/>
      </c>
      <c r="F31" s="10">
        <f>IF($A31="","",SUMIFS('Payments'!$D$2:$D$901,'Payments'!$B$2:$B$901,$A31,'Payments'!$C$2:$C$901,"May"))</f>
        <v/>
      </c>
      <c r="G31" s="10">
        <f>IF($A31="","",SUMIFS('Payments'!$D$2:$D$901,'Payments'!$B$2:$B$901,$A31,'Payments'!$C$2:$C$901,"June"))</f>
        <v/>
      </c>
      <c r="H31" s="10">
        <f>IF($A31="","",SUMIFS('Payments'!$D$2:$D$901,'Payments'!$B$2:$B$901,$A31,'Payments'!$C$2:$C$901,"July"))</f>
        <v/>
      </c>
      <c r="I31" s="10">
        <f>IF($A31="","",SUMIFS('Payments'!$D$2:$D$901,'Payments'!$B$2:$B$901,$A31,'Payments'!$C$2:$C$901,"August"))</f>
        <v/>
      </c>
      <c r="J31" s="10">
        <f>IF($A31="","",SUMIFS('Payments'!$D$2:$D$901,'Payments'!$B$2:$B$901,$A31,'Payments'!$C$2:$C$901,"September"))</f>
        <v/>
      </c>
      <c r="K31" s="10">
        <f>IF($A31="","",SUMIFS('Payments'!$D$2:$D$901,'Payments'!$B$2:$B$901,$A31,'Payments'!$C$2:$C$901,"October"))</f>
        <v/>
      </c>
      <c r="L31" s="10">
        <f>IF($A31="","",SUMIFS('Payments'!$D$2:$D$901,'Payments'!$B$2:$B$901,$A31,'Payments'!$C$2:$C$901,"November"))</f>
        <v/>
      </c>
      <c r="M31" s="10">
        <f>IF($A31="","",SUMIFS('Payments'!$D$2:$D$901,'Payments'!$B$2:$B$901,$A31,'Payments'!$C$2:$C$901,"December"))</f>
        <v/>
      </c>
      <c r="N31" s="7">
        <f>IF($A31="","",SUM(B31:M31))</f>
        <v/>
      </c>
      <c r="O31" s="7">
        <f>IF($A31="","",N('Players'!I31)*12)</f>
        <v/>
      </c>
      <c r="P31" s="7">
        <f>IF($A31="","",MAX(0,O31-N31))</f>
        <v/>
      </c>
      <c r="Q31" s="7">
        <f>IF($A31="","",N('Players'!I31))</f>
        <v/>
      </c>
    </row>
    <row r="32">
      <c r="A32" s="5">
        <f>IF('Players'!A32="","",'Players'!A32)</f>
        <v/>
      </c>
      <c r="B32" s="10">
        <f>IF($A32="","",SUMIFS('Payments'!$D$2:$D$901,'Payments'!$B$2:$B$901,$A32,'Payments'!$C$2:$C$901,"January"))</f>
        <v/>
      </c>
      <c r="C32" s="10">
        <f>IF($A32="","",SUMIFS('Payments'!$D$2:$D$901,'Payments'!$B$2:$B$901,$A32,'Payments'!$C$2:$C$901,"February"))</f>
        <v/>
      </c>
      <c r="D32" s="10">
        <f>IF($A32="","",SUMIFS('Payments'!$D$2:$D$901,'Payments'!$B$2:$B$901,$A32,'Payments'!$C$2:$C$901,"March"))</f>
        <v/>
      </c>
      <c r="E32" s="10">
        <f>IF($A32="","",SUMIFS('Payments'!$D$2:$D$901,'Payments'!$B$2:$B$901,$A32,'Payments'!$C$2:$C$901,"April"))</f>
        <v/>
      </c>
      <c r="F32" s="10">
        <f>IF($A32="","",SUMIFS('Payments'!$D$2:$D$901,'Payments'!$B$2:$B$901,$A32,'Payments'!$C$2:$C$901,"May"))</f>
        <v/>
      </c>
      <c r="G32" s="10">
        <f>IF($A32="","",SUMIFS('Payments'!$D$2:$D$901,'Payments'!$B$2:$B$901,$A32,'Payments'!$C$2:$C$901,"June"))</f>
        <v/>
      </c>
      <c r="H32" s="10">
        <f>IF($A32="","",SUMIFS('Payments'!$D$2:$D$901,'Payments'!$B$2:$B$901,$A32,'Payments'!$C$2:$C$901,"July"))</f>
        <v/>
      </c>
      <c r="I32" s="10">
        <f>IF($A32="","",SUMIFS('Payments'!$D$2:$D$901,'Payments'!$B$2:$B$901,$A32,'Payments'!$C$2:$C$901,"August"))</f>
        <v/>
      </c>
      <c r="J32" s="10">
        <f>IF($A32="","",SUMIFS('Payments'!$D$2:$D$901,'Payments'!$B$2:$B$901,$A32,'Payments'!$C$2:$C$901,"September"))</f>
        <v/>
      </c>
      <c r="K32" s="10">
        <f>IF($A32="","",SUMIFS('Payments'!$D$2:$D$901,'Payments'!$B$2:$B$901,$A32,'Payments'!$C$2:$C$901,"October"))</f>
        <v/>
      </c>
      <c r="L32" s="10">
        <f>IF($A32="","",SUMIFS('Payments'!$D$2:$D$901,'Payments'!$B$2:$B$901,$A32,'Payments'!$C$2:$C$901,"November"))</f>
        <v/>
      </c>
      <c r="M32" s="10">
        <f>IF($A32="","",SUMIFS('Payments'!$D$2:$D$901,'Payments'!$B$2:$B$901,$A32,'Payments'!$C$2:$C$901,"December"))</f>
        <v/>
      </c>
      <c r="N32" s="7">
        <f>IF($A32="","",SUM(B32:M32))</f>
        <v/>
      </c>
      <c r="O32" s="7">
        <f>IF($A32="","",N('Players'!I32)*12)</f>
        <v/>
      </c>
      <c r="P32" s="7">
        <f>IF($A32="","",MAX(0,O32-N32))</f>
        <v/>
      </c>
      <c r="Q32" s="7">
        <f>IF($A32="","",N('Players'!I32))</f>
        <v/>
      </c>
    </row>
    <row r="33">
      <c r="A33" s="5">
        <f>IF('Players'!A33="","",'Players'!A33)</f>
        <v/>
      </c>
      <c r="B33" s="10">
        <f>IF($A33="","",SUMIFS('Payments'!$D$2:$D$901,'Payments'!$B$2:$B$901,$A33,'Payments'!$C$2:$C$901,"January"))</f>
        <v/>
      </c>
      <c r="C33" s="10">
        <f>IF($A33="","",SUMIFS('Payments'!$D$2:$D$901,'Payments'!$B$2:$B$901,$A33,'Payments'!$C$2:$C$901,"February"))</f>
        <v/>
      </c>
      <c r="D33" s="10">
        <f>IF($A33="","",SUMIFS('Payments'!$D$2:$D$901,'Payments'!$B$2:$B$901,$A33,'Payments'!$C$2:$C$901,"March"))</f>
        <v/>
      </c>
      <c r="E33" s="10">
        <f>IF($A33="","",SUMIFS('Payments'!$D$2:$D$901,'Payments'!$B$2:$B$901,$A33,'Payments'!$C$2:$C$901,"April"))</f>
        <v/>
      </c>
      <c r="F33" s="10">
        <f>IF($A33="","",SUMIFS('Payments'!$D$2:$D$901,'Payments'!$B$2:$B$901,$A33,'Payments'!$C$2:$C$901,"May"))</f>
        <v/>
      </c>
      <c r="G33" s="10">
        <f>IF($A33="","",SUMIFS('Payments'!$D$2:$D$901,'Payments'!$B$2:$B$901,$A33,'Payments'!$C$2:$C$901,"June"))</f>
        <v/>
      </c>
      <c r="H33" s="10">
        <f>IF($A33="","",SUMIFS('Payments'!$D$2:$D$901,'Payments'!$B$2:$B$901,$A33,'Payments'!$C$2:$C$901,"July"))</f>
        <v/>
      </c>
      <c r="I33" s="10">
        <f>IF($A33="","",SUMIFS('Payments'!$D$2:$D$901,'Payments'!$B$2:$B$901,$A33,'Payments'!$C$2:$C$901,"August"))</f>
        <v/>
      </c>
      <c r="J33" s="10">
        <f>IF($A33="","",SUMIFS('Payments'!$D$2:$D$901,'Payments'!$B$2:$B$901,$A33,'Payments'!$C$2:$C$901,"September"))</f>
        <v/>
      </c>
      <c r="K33" s="10">
        <f>IF($A33="","",SUMIFS('Payments'!$D$2:$D$901,'Payments'!$B$2:$B$901,$A33,'Payments'!$C$2:$C$901,"October"))</f>
        <v/>
      </c>
      <c r="L33" s="10">
        <f>IF($A33="","",SUMIFS('Payments'!$D$2:$D$901,'Payments'!$B$2:$B$901,$A33,'Payments'!$C$2:$C$901,"November"))</f>
        <v/>
      </c>
      <c r="M33" s="10">
        <f>IF($A33="","",SUMIFS('Payments'!$D$2:$D$901,'Payments'!$B$2:$B$901,$A33,'Payments'!$C$2:$C$901,"December"))</f>
        <v/>
      </c>
      <c r="N33" s="7">
        <f>IF($A33="","",SUM(B33:M33))</f>
        <v/>
      </c>
      <c r="O33" s="7">
        <f>IF($A33="","",N('Players'!I33)*12)</f>
        <v/>
      </c>
      <c r="P33" s="7">
        <f>IF($A33="","",MAX(0,O33-N33))</f>
        <v/>
      </c>
      <c r="Q33" s="7">
        <f>IF($A33="","",N('Players'!I33))</f>
        <v/>
      </c>
    </row>
    <row r="34">
      <c r="A34" s="5">
        <f>IF('Players'!A34="","",'Players'!A34)</f>
        <v/>
      </c>
      <c r="B34" s="10">
        <f>IF($A34="","",SUMIFS('Payments'!$D$2:$D$901,'Payments'!$B$2:$B$901,$A34,'Payments'!$C$2:$C$901,"January"))</f>
        <v/>
      </c>
      <c r="C34" s="10">
        <f>IF($A34="","",SUMIFS('Payments'!$D$2:$D$901,'Payments'!$B$2:$B$901,$A34,'Payments'!$C$2:$C$901,"February"))</f>
        <v/>
      </c>
      <c r="D34" s="10">
        <f>IF($A34="","",SUMIFS('Payments'!$D$2:$D$901,'Payments'!$B$2:$B$901,$A34,'Payments'!$C$2:$C$901,"March"))</f>
        <v/>
      </c>
      <c r="E34" s="10">
        <f>IF($A34="","",SUMIFS('Payments'!$D$2:$D$901,'Payments'!$B$2:$B$901,$A34,'Payments'!$C$2:$C$901,"April"))</f>
        <v/>
      </c>
      <c r="F34" s="10">
        <f>IF($A34="","",SUMIFS('Payments'!$D$2:$D$901,'Payments'!$B$2:$B$901,$A34,'Payments'!$C$2:$C$901,"May"))</f>
        <v/>
      </c>
      <c r="G34" s="10">
        <f>IF($A34="","",SUMIFS('Payments'!$D$2:$D$901,'Payments'!$B$2:$B$901,$A34,'Payments'!$C$2:$C$901,"June"))</f>
        <v/>
      </c>
      <c r="H34" s="10">
        <f>IF($A34="","",SUMIFS('Payments'!$D$2:$D$901,'Payments'!$B$2:$B$901,$A34,'Payments'!$C$2:$C$901,"July"))</f>
        <v/>
      </c>
      <c r="I34" s="10">
        <f>IF($A34="","",SUMIFS('Payments'!$D$2:$D$901,'Payments'!$B$2:$B$901,$A34,'Payments'!$C$2:$C$901,"August"))</f>
        <v/>
      </c>
      <c r="J34" s="10">
        <f>IF($A34="","",SUMIFS('Payments'!$D$2:$D$901,'Payments'!$B$2:$B$901,$A34,'Payments'!$C$2:$C$901,"September"))</f>
        <v/>
      </c>
      <c r="K34" s="10">
        <f>IF($A34="","",SUMIFS('Payments'!$D$2:$D$901,'Payments'!$B$2:$B$901,$A34,'Payments'!$C$2:$C$901,"October"))</f>
        <v/>
      </c>
      <c r="L34" s="10">
        <f>IF($A34="","",SUMIFS('Payments'!$D$2:$D$901,'Payments'!$B$2:$B$901,$A34,'Payments'!$C$2:$C$901,"November"))</f>
        <v/>
      </c>
      <c r="M34" s="10">
        <f>IF($A34="","",SUMIFS('Payments'!$D$2:$D$901,'Payments'!$B$2:$B$901,$A34,'Payments'!$C$2:$C$901,"December"))</f>
        <v/>
      </c>
      <c r="N34" s="7">
        <f>IF($A34="","",SUM(B34:M34))</f>
        <v/>
      </c>
      <c r="O34" s="7">
        <f>IF($A34="","",N('Players'!I34)*12)</f>
        <v/>
      </c>
      <c r="P34" s="7">
        <f>IF($A34="","",MAX(0,O34-N34))</f>
        <v/>
      </c>
      <c r="Q34" s="7">
        <f>IF($A34="","",N('Players'!I34))</f>
        <v/>
      </c>
    </row>
    <row r="35">
      <c r="A35" s="5">
        <f>IF('Players'!A35="","",'Players'!A35)</f>
        <v/>
      </c>
      <c r="B35" s="10">
        <f>IF($A35="","",SUMIFS('Payments'!$D$2:$D$901,'Payments'!$B$2:$B$901,$A35,'Payments'!$C$2:$C$901,"January"))</f>
        <v/>
      </c>
      <c r="C35" s="10">
        <f>IF($A35="","",SUMIFS('Payments'!$D$2:$D$901,'Payments'!$B$2:$B$901,$A35,'Payments'!$C$2:$C$901,"February"))</f>
        <v/>
      </c>
      <c r="D35" s="10">
        <f>IF($A35="","",SUMIFS('Payments'!$D$2:$D$901,'Payments'!$B$2:$B$901,$A35,'Payments'!$C$2:$C$901,"March"))</f>
        <v/>
      </c>
      <c r="E35" s="10">
        <f>IF($A35="","",SUMIFS('Payments'!$D$2:$D$901,'Payments'!$B$2:$B$901,$A35,'Payments'!$C$2:$C$901,"April"))</f>
        <v/>
      </c>
      <c r="F35" s="10">
        <f>IF($A35="","",SUMIFS('Payments'!$D$2:$D$901,'Payments'!$B$2:$B$901,$A35,'Payments'!$C$2:$C$901,"May"))</f>
        <v/>
      </c>
      <c r="G35" s="10">
        <f>IF($A35="","",SUMIFS('Payments'!$D$2:$D$901,'Payments'!$B$2:$B$901,$A35,'Payments'!$C$2:$C$901,"June"))</f>
        <v/>
      </c>
      <c r="H35" s="10">
        <f>IF($A35="","",SUMIFS('Payments'!$D$2:$D$901,'Payments'!$B$2:$B$901,$A35,'Payments'!$C$2:$C$901,"July"))</f>
        <v/>
      </c>
      <c r="I35" s="10">
        <f>IF($A35="","",SUMIFS('Payments'!$D$2:$D$901,'Payments'!$B$2:$B$901,$A35,'Payments'!$C$2:$C$901,"August"))</f>
        <v/>
      </c>
      <c r="J35" s="10">
        <f>IF($A35="","",SUMIFS('Payments'!$D$2:$D$901,'Payments'!$B$2:$B$901,$A35,'Payments'!$C$2:$C$901,"September"))</f>
        <v/>
      </c>
      <c r="K35" s="10">
        <f>IF($A35="","",SUMIFS('Payments'!$D$2:$D$901,'Payments'!$B$2:$B$901,$A35,'Payments'!$C$2:$C$901,"October"))</f>
        <v/>
      </c>
      <c r="L35" s="10">
        <f>IF($A35="","",SUMIFS('Payments'!$D$2:$D$901,'Payments'!$B$2:$B$901,$A35,'Payments'!$C$2:$C$901,"November"))</f>
        <v/>
      </c>
      <c r="M35" s="10">
        <f>IF($A35="","",SUMIFS('Payments'!$D$2:$D$901,'Payments'!$B$2:$B$901,$A35,'Payments'!$C$2:$C$901,"December"))</f>
        <v/>
      </c>
      <c r="N35" s="7">
        <f>IF($A35="","",SUM(B35:M35))</f>
        <v/>
      </c>
      <c r="O35" s="7">
        <f>IF($A35="","",N('Players'!I35)*12)</f>
        <v/>
      </c>
      <c r="P35" s="7">
        <f>IF($A35="","",MAX(0,O35-N35))</f>
        <v/>
      </c>
      <c r="Q35" s="7">
        <f>IF($A35="","",N('Players'!I35))</f>
        <v/>
      </c>
    </row>
    <row r="36">
      <c r="A36" s="5">
        <f>IF('Players'!A36="","",'Players'!A36)</f>
        <v/>
      </c>
      <c r="B36" s="10">
        <f>IF($A36="","",SUMIFS('Payments'!$D$2:$D$901,'Payments'!$B$2:$B$901,$A36,'Payments'!$C$2:$C$901,"January"))</f>
        <v/>
      </c>
      <c r="C36" s="10">
        <f>IF($A36="","",SUMIFS('Payments'!$D$2:$D$901,'Payments'!$B$2:$B$901,$A36,'Payments'!$C$2:$C$901,"February"))</f>
        <v/>
      </c>
      <c r="D36" s="10">
        <f>IF($A36="","",SUMIFS('Payments'!$D$2:$D$901,'Payments'!$B$2:$B$901,$A36,'Payments'!$C$2:$C$901,"March"))</f>
        <v/>
      </c>
      <c r="E36" s="10">
        <f>IF($A36="","",SUMIFS('Payments'!$D$2:$D$901,'Payments'!$B$2:$B$901,$A36,'Payments'!$C$2:$C$901,"April"))</f>
        <v/>
      </c>
      <c r="F36" s="10">
        <f>IF($A36="","",SUMIFS('Payments'!$D$2:$D$901,'Payments'!$B$2:$B$901,$A36,'Payments'!$C$2:$C$901,"May"))</f>
        <v/>
      </c>
      <c r="G36" s="10">
        <f>IF($A36="","",SUMIFS('Payments'!$D$2:$D$901,'Payments'!$B$2:$B$901,$A36,'Payments'!$C$2:$C$901,"June"))</f>
        <v/>
      </c>
      <c r="H36" s="10">
        <f>IF($A36="","",SUMIFS('Payments'!$D$2:$D$901,'Payments'!$B$2:$B$901,$A36,'Payments'!$C$2:$C$901,"July"))</f>
        <v/>
      </c>
      <c r="I36" s="10">
        <f>IF($A36="","",SUMIFS('Payments'!$D$2:$D$901,'Payments'!$B$2:$B$901,$A36,'Payments'!$C$2:$C$901,"August"))</f>
        <v/>
      </c>
      <c r="J36" s="10">
        <f>IF($A36="","",SUMIFS('Payments'!$D$2:$D$901,'Payments'!$B$2:$B$901,$A36,'Payments'!$C$2:$C$901,"September"))</f>
        <v/>
      </c>
      <c r="K36" s="10">
        <f>IF($A36="","",SUMIFS('Payments'!$D$2:$D$901,'Payments'!$B$2:$B$901,$A36,'Payments'!$C$2:$C$901,"October"))</f>
        <v/>
      </c>
      <c r="L36" s="10">
        <f>IF($A36="","",SUMIFS('Payments'!$D$2:$D$901,'Payments'!$B$2:$B$901,$A36,'Payments'!$C$2:$C$901,"November"))</f>
        <v/>
      </c>
      <c r="M36" s="10">
        <f>IF($A36="","",SUMIFS('Payments'!$D$2:$D$901,'Payments'!$B$2:$B$901,$A36,'Payments'!$C$2:$C$901,"December"))</f>
        <v/>
      </c>
      <c r="N36" s="7">
        <f>IF($A36="","",SUM(B36:M36))</f>
        <v/>
      </c>
      <c r="O36" s="7">
        <f>IF($A36="","",N('Players'!I36)*12)</f>
        <v/>
      </c>
      <c r="P36" s="7">
        <f>IF($A36="","",MAX(0,O36-N36))</f>
        <v/>
      </c>
      <c r="Q36" s="7">
        <f>IF($A36="","",N('Players'!I36))</f>
        <v/>
      </c>
    </row>
    <row r="37">
      <c r="A37" s="5">
        <f>IF('Players'!A37="","",'Players'!A37)</f>
        <v/>
      </c>
      <c r="B37" s="10">
        <f>IF($A37="","",SUMIFS('Payments'!$D$2:$D$901,'Payments'!$B$2:$B$901,$A37,'Payments'!$C$2:$C$901,"January"))</f>
        <v/>
      </c>
      <c r="C37" s="10">
        <f>IF($A37="","",SUMIFS('Payments'!$D$2:$D$901,'Payments'!$B$2:$B$901,$A37,'Payments'!$C$2:$C$901,"February"))</f>
        <v/>
      </c>
      <c r="D37" s="10">
        <f>IF($A37="","",SUMIFS('Payments'!$D$2:$D$901,'Payments'!$B$2:$B$901,$A37,'Payments'!$C$2:$C$901,"March"))</f>
        <v/>
      </c>
      <c r="E37" s="10">
        <f>IF($A37="","",SUMIFS('Payments'!$D$2:$D$901,'Payments'!$B$2:$B$901,$A37,'Payments'!$C$2:$C$901,"April"))</f>
        <v/>
      </c>
      <c r="F37" s="10">
        <f>IF($A37="","",SUMIFS('Payments'!$D$2:$D$901,'Payments'!$B$2:$B$901,$A37,'Payments'!$C$2:$C$901,"May"))</f>
        <v/>
      </c>
      <c r="G37" s="10">
        <f>IF($A37="","",SUMIFS('Payments'!$D$2:$D$901,'Payments'!$B$2:$B$901,$A37,'Payments'!$C$2:$C$901,"June"))</f>
        <v/>
      </c>
      <c r="H37" s="10">
        <f>IF($A37="","",SUMIFS('Payments'!$D$2:$D$901,'Payments'!$B$2:$B$901,$A37,'Payments'!$C$2:$C$901,"July"))</f>
        <v/>
      </c>
      <c r="I37" s="10">
        <f>IF($A37="","",SUMIFS('Payments'!$D$2:$D$901,'Payments'!$B$2:$B$901,$A37,'Payments'!$C$2:$C$901,"August"))</f>
        <v/>
      </c>
      <c r="J37" s="10">
        <f>IF($A37="","",SUMIFS('Payments'!$D$2:$D$901,'Payments'!$B$2:$B$901,$A37,'Payments'!$C$2:$C$901,"September"))</f>
        <v/>
      </c>
      <c r="K37" s="10">
        <f>IF($A37="","",SUMIFS('Payments'!$D$2:$D$901,'Payments'!$B$2:$B$901,$A37,'Payments'!$C$2:$C$901,"October"))</f>
        <v/>
      </c>
      <c r="L37" s="10">
        <f>IF($A37="","",SUMIFS('Payments'!$D$2:$D$901,'Payments'!$B$2:$B$901,$A37,'Payments'!$C$2:$C$901,"November"))</f>
        <v/>
      </c>
      <c r="M37" s="10">
        <f>IF($A37="","",SUMIFS('Payments'!$D$2:$D$901,'Payments'!$B$2:$B$901,$A37,'Payments'!$C$2:$C$901,"December"))</f>
        <v/>
      </c>
      <c r="N37" s="7">
        <f>IF($A37="","",SUM(B37:M37))</f>
        <v/>
      </c>
      <c r="O37" s="7">
        <f>IF($A37="","",N('Players'!I37)*12)</f>
        <v/>
      </c>
      <c r="P37" s="7">
        <f>IF($A37="","",MAX(0,O37-N37))</f>
        <v/>
      </c>
      <c r="Q37" s="7">
        <f>IF($A37="","",N('Players'!I37))</f>
        <v/>
      </c>
    </row>
    <row r="38">
      <c r="A38" s="5">
        <f>IF('Players'!A38="","",'Players'!A38)</f>
        <v/>
      </c>
      <c r="B38" s="10">
        <f>IF($A38="","",SUMIFS('Payments'!$D$2:$D$901,'Payments'!$B$2:$B$901,$A38,'Payments'!$C$2:$C$901,"January"))</f>
        <v/>
      </c>
      <c r="C38" s="10">
        <f>IF($A38="","",SUMIFS('Payments'!$D$2:$D$901,'Payments'!$B$2:$B$901,$A38,'Payments'!$C$2:$C$901,"February"))</f>
        <v/>
      </c>
      <c r="D38" s="10">
        <f>IF($A38="","",SUMIFS('Payments'!$D$2:$D$901,'Payments'!$B$2:$B$901,$A38,'Payments'!$C$2:$C$901,"March"))</f>
        <v/>
      </c>
      <c r="E38" s="10">
        <f>IF($A38="","",SUMIFS('Payments'!$D$2:$D$901,'Payments'!$B$2:$B$901,$A38,'Payments'!$C$2:$C$901,"April"))</f>
        <v/>
      </c>
      <c r="F38" s="10">
        <f>IF($A38="","",SUMIFS('Payments'!$D$2:$D$901,'Payments'!$B$2:$B$901,$A38,'Payments'!$C$2:$C$901,"May"))</f>
        <v/>
      </c>
      <c r="G38" s="10">
        <f>IF($A38="","",SUMIFS('Payments'!$D$2:$D$901,'Payments'!$B$2:$B$901,$A38,'Payments'!$C$2:$C$901,"June"))</f>
        <v/>
      </c>
      <c r="H38" s="10">
        <f>IF($A38="","",SUMIFS('Payments'!$D$2:$D$901,'Payments'!$B$2:$B$901,$A38,'Payments'!$C$2:$C$901,"July"))</f>
        <v/>
      </c>
      <c r="I38" s="10">
        <f>IF($A38="","",SUMIFS('Payments'!$D$2:$D$901,'Payments'!$B$2:$B$901,$A38,'Payments'!$C$2:$C$901,"August"))</f>
        <v/>
      </c>
      <c r="J38" s="10">
        <f>IF($A38="","",SUMIFS('Payments'!$D$2:$D$901,'Payments'!$B$2:$B$901,$A38,'Payments'!$C$2:$C$901,"September"))</f>
        <v/>
      </c>
      <c r="K38" s="10">
        <f>IF($A38="","",SUMIFS('Payments'!$D$2:$D$901,'Payments'!$B$2:$B$901,$A38,'Payments'!$C$2:$C$901,"October"))</f>
        <v/>
      </c>
      <c r="L38" s="10">
        <f>IF($A38="","",SUMIFS('Payments'!$D$2:$D$901,'Payments'!$B$2:$B$901,$A38,'Payments'!$C$2:$C$901,"November"))</f>
        <v/>
      </c>
      <c r="M38" s="10">
        <f>IF($A38="","",SUMIFS('Payments'!$D$2:$D$901,'Payments'!$B$2:$B$901,$A38,'Payments'!$C$2:$C$901,"December"))</f>
        <v/>
      </c>
      <c r="N38" s="7">
        <f>IF($A38="","",SUM(B38:M38))</f>
        <v/>
      </c>
      <c r="O38" s="7">
        <f>IF($A38="","",N('Players'!I38)*12)</f>
        <v/>
      </c>
      <c r="P38" s="7">
        <f>IF($A38="","",MAX(0,O38-N38))</f>
        <v/>
      </c>
      <c r="Q38" s="7">
        <f>IF($A38="","",N('Players'!I38))</f>
        <v/>
      </c>
    </row>
    <row r="39">
      <c r="A39" s="5">
        <f>IF('Players'!A39="","",'Players'!A39)</f>
        <v/>
      </c>
      <c r="B39" s="10">
        <f>IF($A39="","",SUMIFS('Payments'!$D$2:$D$901,'Payments'!$B$2:$B$901,$A39,'Payments'!$C$2:$C$901,"January"))</f>
        <v/>
      </c>
      <c r="C39" s="10">
        <f>IF($A39="","",SUMIFS('Payments'!$D$2:$D$901,'Payments'!$B$2:$B$901,$A39,'Payments'!$C$2:$C$901,"February"))</f>
        <v/>
      </c>
      <c r="D39" s="10">
        <f>IF($A39="","",SUMIFS('Payments'!$D$2:$D$901,'Payments'!$B$2:$B$901,$A39,'Payments'!$C$2:$C$901,"March"))</f>
        <v/>
      </c>
      <c r="E39" s="10">
        <f>IF($A39="","",SUMIFS('Payments'!$D$2:$D$901,'Payments'!$B$2:$B$901,$A39,'Payments'!$C$2:$C$901,"April"))</f>
        <v/>
      </c>
      <c r="F39" s="10">
        <f>IF($A39="","",SUMIFS('Payments'!$D$2:$D$901,'Payments'!$B$2:$B$901,$A39,'Payments'!$C$2:$C$901,"May"))</f>
        <v/>
      </c>
      <c r="G39" s="10">
        <f>IF($A39="","",SUMIFS('Payments'!$D$2:$D$901,'Payments'!$B$2:$B$901,$A39,'Payments'!$C$2:$C$901,"June"))</f>
        <v/>
      </c>
      <c r="H39" s="10">
        <f>IF($A39="","",SUMIFS('Payments'!$D$2:$D$901,'Payments'!$B$2:$B$901,$A39,'Payments'!$C$2:$C$901,"July"))</f>
        <v/>
      </c>
      <c r="I39" s="10">
        <f>IF($A39="","",SUMIFS('Payments'!$D$2:$D$901,'Payments'!$B$2:$B$901,$A39,'Payments'!$C$2:$C$901,"August"))</f>
        <v/>
      </c>
      <c r="J39" s="10">
        <f>IF($A39="","",SUMIFS('Payments'!$D$2:$D$901,'Payments'!$B$2:$B$901,$A39,'Payments'!$C$2:$C$901,"September"))</f>
        <v/>
      </c>
      <c r="K39" s="10">
        <f>IF($A39="","",SUMIFS('Payments'!$D$2:$D$901,'Payments'!$B$2:$B$901,$A39,'Payments'!$C$2:$C$901,"October"))</f>
        <v/>
      </c>
      <c r="L39" s="10">
        <f>IF($A39="","",SUMIFS('Payments'!$D$2:$D$901,'Payments'!$B$2:$B$901,$A39,'Payments'!$C$2:$C$901,"November"))</f>
        <v/>
      </c>
      <c r="M39" s="10">
        <f>IF($A39="","",SUMIFS('Payments'!$D$2:$D$901,'Payments'!$B$2:$B$901,$A39,'Payments'!$C$2:$C$901,"December"))</f>
        <v/>
      </c>
      <c r="N39" s="7">
        <f>IF($A39="","",SUM(B39:M39))</f>
        <v/>
      </c>
      <c r="O39" s="7">
        <f>IF($A39="","",N('Players'!I39)*12)</f>
        <v/>
      </c>
      <c r="P39" s="7">
        <f>IF($A39="","",MAX(0,O39-N39))</f>
        <v/>
      </c>
      <c r="Q39" s="7">
        <f>IF($A39="","",N('Players'!I39))</f>
        <v/>
      </c>
    </row>
    <row r="40">
      <c r="A40" s="5">
        <f>IF('Players'!A40="","",'Players'!A40)</f>
        <v/>
      </c>
      <c r="B40" s="10">
        <f>IF($A40="","",SUMIFS('Payments'!$D$2:$D$901,'Payments'!$B$2:$B$901,$A40,'Payments'!$C$2:$C$901,"January"))</f>
        <v/>
      </c>
      <c r="C40" s="10">
        <f>IF($A40="","",SUMIFS('Payments'!$D$2:$D$901,'Payments'!$B$2:$B$901,$A40,'Payments'!$C$2:$C$901,"February"))</f>
        <v/>
      </c>
      <c r="D40" s="10">
        <f>IF($A40="","",SUMIFS('Payments'!$D$2:$D$901,'Payments'!$B$2:$B$901,$A40,'Payments'!$C$2:$C$901,"March"))</f>
        <v/>
      </c>
      <c r="E40" s="10">
        <f>IF($A40="","",SUMIFS('Payments'!$D$2:$D$901,'Payments'!$B$2:$B$901,$A40,'Payments'!$C$2:$C$901,"April"))</f>
        <v/>
      </c>
      <c r="F40" s="10">
        <f>IF($A40="","",SUMIFS('Payments'!$D$2:$D$901,'Payments'!$B$2:$B$901,$A40,'Payments'!$C$2:$C$901,"May"))</f>
        <v/>
      </c>
      <c r="G40" s="10">
        <f>IF($A40="","",SUMIFS('Payments'!$D$2:$D$901,'Payments'!$B$2:$B$901,$A40,'Payments'!$C$2:$C$901,"June"))</f>
        <v/>
      </c>
      <c r="H40" s="10">
        <f>IF($A40="","",SUMIFS('Payments'!$D$2:$D$901,'Payments'!$B$2:$B$901,$A40,'Payments'!$C$2:$C$901,"July"))</f>
        <v/>
      </c>
      <c r="I40" s="10">
        <f>IF($A40="","",SUMIFS('Payments'!$D$2:$D$901,'Payments'!$B$2:$B$901,$A40,'Payments'!$C$2:$C$901,"August"))</f>
        <v/>
      </c>
      <c r="J40" s="10">
        <f>IF($A40="","",SUMIFS('Payments'!$D$2:$D$901,'Payments'!$B$2:$B$901,$A40,'Payments'!$C$2:$C$901,"September"))</f>
        <v/>
      </c>
      <c r="K40" s="10">
        <f>IF($A40="","",SUMIFS('Payments'!$D$2:$D$901,'Payments'!$B$2:$B$901,$A40,'Payments'!$C$2:$C$901,"October"))</f>
        <v/>
      </c>
      <c r="L40" s="10">
        <f>IF($A40="","",SUMIFS('Payments'!$D$2:$D$901,'Payments'!$B$2:$B$901,$A40,'Payments'!$C$2:$C$901,"November"))</f>
        <v/>
      </c>
      <c r="M40" s="10">
        <f>IF($A40="","",SUMIFS('Payments'!$D$2:$D$901,'Payments'!$B$2:$B$901,$A40,'Payments'!$C$2:$C$901,"December"))</f>
        <v/>
      </c>
      <c r="N40" s="7">
        <f>IF($A40="","",SUM(B40:M40))</f>
        <v/>
      </c>
      <c r="O40" s="7">
        <f>IF($A40="","",N('Players'!I40)*12)</f>
        <v/>
      </c>
      <c r="P40" s="7">
        <f>IF($A40="","",MAX(0,O40-N40))</f>
        <v/>
      </c>
      <c r="Q40" s="7">
        <f>IF($A40="","",N('Players'!I40))</f>
        <v/>
      </c>
    </row>
    <row r="41">
      <c r="A41">
        <f>IF('Players'!A41="","",'Players'!A41)</f>
        <v/>
      </c>
      <c r="B41" s="11">
        <f>IF($A41="","",SUMIFS('Payments'!$D$2:$D$901,'Payments'!$B$2:$B$901,$A41,'Payments'!$C$2:$C$901,"January"))</f>
        <v/>
      </c>
      <c r="C41" s="11">
        <f>IF($A41="","",SUMIFS('Payments'!$D$2:$D$901,'Payments'!$B$2:$B$901,$A41,'Payments'!$C$2:$C$901,"February"))</f>
        <v/>
      </c>
      <c r="D41" s="11">
        <f>IF($A41="","",SUMIFS('Payments'!$D$2:$D$901,'Payments'!$B$2:$B$901,$A41,'Payments'!$C$2:$C$901,"March"))</f>
        <v/>
      </c>
      <c r="E41" s="11">
        <f>IF($A41="","",SUMIFS('Payments'!$D$2:$D$901,'Payments'!$B$2:$B$901,$A41,'Payments'!$C$2:$C$901,"April"))</f>
        <v/>
      </c>
      <c r="F41" s="11">
        <f>IF($A41="","",SUMIFS('Payments'!$D$2:$D$901,'Payments'!$B$2:$B$901,$A41,'Payments'!$C$2:$C$901,"May"))</f>
        <v/>
      </c>
      <c r="G41" s="11">
        <f>IF($A41="","",SUMIFS('Payments'!$D$2:$D$901,'Payments'!$B$2:$B$901,$A41,'Payments'!$C$2:$C$901,"June"))</f>
        <v/>
      </c>
      <c r="H41" s="11">
        <f>IF($A41="","",SUMIFS('Payments'!$D$2:$D$901,'Payments'!$B$2:$B$901,$A41,'Payments'!$C$2:$C$901,"July"))</f>
        <v/>
      </c>
      <c r="I41" s="11">
        <f>IF($A41="","",SUMIFS('Payments'!$D$2:$D$901,'Payments'!$B$2:$B$901,$A41,'Payments'!$C$2:$C$901,"August"))</f>
        <v/>
      </c>
      <c r="J41" s="11">
        <f>IF($A41="","",SUMIFS('Payments'!$D$2:$D$901,'Payments'!$B$2:$B$901,$A41,'Payments'!$C$2:$C$901,"September"))</f>
        <v/>
      </c>
      <c r="K41" s="11">
        <f>IF($A41="","",SUMIFS('Payments'!$D$2:$D$901,'Payments'!$B$2:$B$901,$A41,'Payments'!$C$2:$C$901,"October"))</f>
        <v/>
      </c>
      <c r="L41" s="11">
        <f>IF($A41="","",SUMIFS('Payments'!$D$2:$D$901,'Payments'!$B$2:$B$901,$A41,'Payments'!$C$2:$C$901,"November"))</f>
        <v/>
      </c>
      <c r="M41" s="11">
        <f>IF($A41="","",SUMIFS('Payments'!$D$2:$D$901,'Payments'!$B$2:$B$901,$A41,'Payments'!$C$2:$C$901,"December"))</f>
        <v/>
      </c>
      <c r="N41" s="9">
        <f>IF($A41="","",SUM(B41:M41))</f>
        <v/>
      </c>
      <c r="O41" s="9">
        <f>IF($A41="","",N('Players'!I41)*12)</f>
        <v/>
      </c>
      <c r="P41" s="9">
        <f>IF($A41="","",MAX(0,O41-N41))</f>
        <v/>
      </c>
      <c r="Q41" s="9">
        <f>IF($A41="","",N('Players'!I41))</f>
        <v/>
      </c>
    </row>
    <row r="42">
      <c r="A42">
        <f>IF('Players'!A42="","",'Players'!A42)</f>
        <v/>
      </c>
      <c r="B42" s="11">
        <f>IF($A42="","",SUMIFS('Payments'!$D$2:$D$901,'Payments'!$B$2:$B$901,$A42,'Payments'!$C$2:$C$901,"January"))</f>
        <v/>
      </c>
      <c r="C42" s="11">
        <f>IF($A42="","",SUMIFS('Payments'!$D$2:$D$901,'Payments'!$B$2:$B$901,$A42,'Payments'!$C$2:$C$901,"February"))</f>
        <v/>
      </c>
      <c r="D42" s="11">
        <f>IF($A42="","",SUMIFS('Payments'!$D$2:$D$901,'Payments'!$B$2:$B$901,$A42,'Payments'!$C$2:$C$901,"March"))</f>
        <v/>
      </c>
      <c r="E42" s="11">
        <f>IF($A42="","",SUMIFS('Payments'!$D$2:$D$901,'Payments'!$B$2:$B$901,$A42,'Payments'!$C$2:$C$901,"April"))</f>
        <v/>
      </c>
      <c r="F42" s="11">
        <f>IF($A42="","",SUMIFS('Payments'!$D$2:$D$901,'Payments'!$B$2:$B$901,$A42,'Payments'!$C$2:$C$901,"May"))</f>
        <v/>
      </c>
      <c r="G42" s="11">
        <f>IF($A42="","",SUMIFS('Payments'!$D$2:$D$901,'Payments'!$B$2:$B$901,$A42,'Payments'!$C$2:$C$901,"June"))</f>
        <v/>
      </c>
      <c r="H42" s="11">
        <f>IF($A42="","",SUMIFS('Payments'!$D$2:$D$901,'Payments'!$B$2:$B$901,$A42,'Payments'!$C$2:$C$901,"July"))</f>
        <v/>
      </c>
      <c r="I42" s="11">
        <f>IF($A42="","",SUMIFS('Payments'!$D$2:$D$901,'Payments'!$B$2:$B$901,$A42,'Payments'!$C$2:$C$901,"August"))</f>
        <v/>
      </c>
      <c r="J42" s="11">
        <f>IF($A42="","",SUMIFS('Payments'!$D$2:$D$901,'Payments'!$B$2:$B$901,$A42,'Payments'!$C$2:$C$901,"September"))</f>
        <v/>
      </c>
      <c r="K42" s="11">
        <f>IF($A42="","",SUMIFS('Payments'!$D$2:$D$901,'Payments'!$B$2:$B$901,$A42,'Payments'!$C$2:$C$901,"October"))</f>
        <v/>
      </c>
      <c r="L42" s="11">
        <f>IF($A42="","",SUMIFS('Payments'!$D$2:$D$901,'Payments'!$B$2:$B$901,$A42,'Payments'!$C$2:$C$901,"November"))</f>
        <v/>
      </c>
      <c r="M42" s="11">
        <f>IF($A42="","",SUMIFS('Payments'!$D$2:$D$901,'Payments'!$B$2:$B$901,$A42,'Payments'!$C$2:$C$901,"December"))</f>
        <v/>
      </c>
      <c r="N42" s="9">
        <f>IF($A42="","",SUM(B42:M42))</f>
        <v/>
      </c>
      <c r="O42" s="9">
        <f>IF($A42="","",N('Players'!I42)*12)</f>
        <v/>
      </c>
      <c r="P42" s="9">
        <f>IF($A42="","",MAX(0,O42-N42))</f>
        <v/>
      </c>
      <c r="Q42" s="9">
        <f>IF($A42="","",N('Players'!I42))</f>
        <v/>
      </c>
    </row>
    <row r="43">
      <c r="A43">
        <f>IF('Players'!A43="","",'Players'!A43)</f>
        <v/>
      </c>
      <c r="B43" s="11">
        <f>IF($A43="","",SUMIFS('Payments'!$D$2:$D$901,'Payments'!$B$2:$B$901,$A43,'Payments'!$C$2:$C$901,"January"))</f>
        <v/>
      </c>
      <c r="C43" s="11">
        <f>IF($A43="","",SUMIFS('Payments'!$D$2:$D$901,'Payments'!$B$2:$B$901,$A43,'Payments'!$C$2:$C$901,"February"))</f>
        <v/>
      </c>
      <c r="D43" s="11">
        <f>IF($A43="","",SUMIFS('Payments'!$D$2:$D$901,'Payments'!$B$2:$B$901,$A43,'Payments'!$C$2:$C$901,"March"))</f>
        <v/>
      </c>
      <c r="E43" s="11">
        <f>IF($A43="","",SUMIFS('Payments'!$D$2:$D$901,'Payments'!$B$2:$B$901,$A43,'Payments'!$C$2:$C$901,"April"))</f>
        <v/>
      </c>
      <c r="F43" s="11">
        <f>IF($A43="","",SUMIFS('Payments'!$D$2:$D$901,'Payments'!$B$2:$B$901,$A43,'Payments'!$C$2:$C$901,"May"))</f>
        <v/>
      </c>
      <c r="G43" s="11">
        <f>IF($A43="","",SUMIFS('Payments'!$D$2:$D$901,'Payments'!$B$2:$B$901,$A43,'Payments'!$C$2:$C$901,"June"))</f>
        <v/>
      </c>
      <c r="H43" s="11">
        <f>IF($A43="","",SUMIFS('Payments'!$D$2:$D$901,'Payments'!$B$2:$B$901,$A43,'Payments'!$C$2:$C$901,"July"))</f>
        <v/>
      </c>
      <c r="I43" s="11">
        <f>IF($A43="","",SUMIFS('Payments'!$D$2:$D$901,'Payments'!$B$2:$B$901,$A43,'Payments'!$C$2:$C$901,"August"))</f>
        <v/>
      </c>
      <c r="J43" s="11">
        <f>IF($A43="","",SUMIFS('Payments'!$D$2:$D$901,'Payments'!$B$2:$B$901,$A43,'Payments'!$C$2:$C$901,"September"))</f>
        <v/>
      </c>
      <c r="K43" s="11">
        <f>IF($A43="","",SUMIFS('Payments'!$D$2:$D$901,'Payments'!$B$2:$B$901,$A43,'Payments'!$C$2:$C$901,"October"))</f>
        <v/>
      </c>
      <c r="L43" s="11">
        <f>IF($A43="","",SUMIFS('Payments'!$D$2:$D$901,'Payments'!$B$2:$B$901,$A43,'Payments'!$C$2:$C$901,"November"))</f>
        <v/>
      </c>
      <c r="M43" s="11">
        <f>IF($A43="","",SUMIFS('Payments'!$D$2:$D$901,'Payments'!$B$2:$B$901,$A43,'Payments'!$C$2:$C$901,"December"))</f>
        <v/>
      </c>
      <c r="N43" s="9">
        <f>IF($A43="","",SUM(B43:M43))</f>
        <v/>
      </c>
      <c r="O43" s="9">
        <f>IF($A43="","",N('Players'!I43)*12)</f>
        <v/>
      </c>
      <c r="P43" s="9">
        <f>IF($A43="","",MAX(0,O43-N43))</f>
        <v/>
      </c>
      <c r="Q43" s="9">
        <f>IF($A43="","",N('Players'!I43))</f>
        <v/>
      </c>
    </row>
    <row r="44">
      <c r="A44">
        <f>IF('Players'!A44="","",'Players'!A44)</f>
        <v/>
      </c>
      <c r="B44" s="11">
        <f>IF($A44="","",SUMIFS('Payments'!$D$2:$D$901,'Payments'!$B$2:$B$901,$A44,'Payments'!$C$2:$C$901,"January"))</f>
        <v/>
      </c>
      <c r="C44" s="11">
        <f>IF($A44="","",SUMIFS('Payments'!$D$2:$D$901,'Payments'!$B$2:$B$901,$A44,'Payments'!$C$2:$C$901,"February"))</f>
        <v/>
      </c>
      <c r="D44" s="11">
        <f>IF($A44="","",SUMIFS('Payments'!$D$2:$D$901,'Payments'!$B$2:$B$901,$A44,'Payments'!$C$2:$C$901,"March"))</f>
        <v/>
      </c>
      <c r="E44" s="11">
        <f>IF($A44="","",SUMIFS('Payments'!$D$2:$D$901,'Payments'!$B$2:$B$901,$A44,'Payments'!$C$2:$C$901,"April"))</f>
        <v/>
      </c>
      <c r="F44" s="11">
        <f>IF($A44="","",SUMIFS('Payments'!$D$2:$D$901,'Payments'!$B$2:$B$901,$A44,'Payments'!$C$2:$C$901,"May"))</f>
        <v/>
      </c>
      <c r="G44" s="11">
        <f>IF($A44="","",SUMIFS('Payments'!$D$2:$D$901,'Payments'!$B$2:$B$901,$A44,'Payments'!$C$2:$C$901,"June"))</f>
        <v/>
      </c>
      <c r="H44" s="11">
        <f>IF($A44="","",SUMIFS('Payments'!$D$2:$D$901,'Payments'!$B$2:$B$901,$A44,'Payments'!$C$2:$C$901,"July"))</f>
        <v/>
      </c>
      <c r="I44" s="11">
        <f>IF($A44="","",SUMIFS('Payments'!$D$2:$D$901,'Payments'!$B$2:$B$901,$A44,'Payments'!$C$2:$C$901,"August"))</f>
        <v/>
      </c>
      <c r="J44" s="11">
        <f>IF($A44="","",SUMIFS('Payments'!$D$2:$D$901,'Payments'!$B$2:$B$901,$A44,'Payments'!$C$2:$C$901,"September"))</f>
        <v/>
      </c>
      <c r="K44" s="11">
        <f>IF($A44="","",SUMIFS('Payments'!$D$2:$D$901,'Payments'!$B$2:$B$901,$A44,'Payments'!$C$2:$C$901,"October"))</f>
        <v/>
      </c>
      <c r="L44" s="11">
        <f>IF($A44="","",SUMIFS('Payments'!$D$2:$D$901,'Payments'!$B$2:$B$901,$A44,'Payments'!$C$2:$C$901,"November"))</f>
        <v/>
      </c>
      <c r="M44" s="11">
        <f>IF($A44="","",SUMIFS('Payments'!$D$2:$D$901,'Payments'!$B$2:$B$901,$A44,'Payments'!$C$2:$C$901,"December"))</f>
        <v/>
      </c>
      <c r="N44" s="9">
        <f>IF($A44="","",SUM(B44:M44))</f>
        <v/>
      </c>
      <c r="O44" s="9">
        <f>IF($A44="","",N('Players'!I44)*12)</f>
        <v/>
      </c>
      <c r="P44" s="9">
        <f>IF($A44="","",MAX(0,O44-N44))</f>
        <v/>
      </c>
      <c r="Q44" s="9">
        <f>IF($A44="","",N('Players'!I44))</f>
        <v/>
      </c>
    </row>
    <row r="45">
      <c r="A45">
        <f>IF('Players'!A45="","",'Players'!A45)</f>
        <v/>
      </c>
      <c r="B45" s="11">
        <f>IF($A45="","",SUMIFS('Payments'!$D$2:$D$901,'Payments'!$B$2:$B$901,$A45,'Payments'!$C$2:$C$901,"January"))</f>
        <v/>
      </c>
      <c r="C45" s="11">
        <f>IF($A45="","",SUMIFS('Payments'!$D$2:$D$901,'Payments'!$B$2:$B$901,$A45,'Payments'!$C$2:$C$901,"February"))</f>
        <v/>
      </c>
      <c r="D45" s="11">
        <f>IF($A45="","",SUMIFS('Payments'!$D$2:$D$901,'Payments'!$B$2:$B$901,$A45,'Payments'!$C$2:$C$901,"March"))</f>
        <v/>
      </c>
      <c r="E45" s="11">
        <f>IF($A45="","",SUMIFS('Payments'!$D$2:$D$901,'Payments'!$B$2:$B$901,$A45,'Payments'!$C$2:$C$901,"April"))</f>
        <v/>
      </c>
      <c r="F45" s="11">
        <f>IF($A45="","",SUMIFS('Payments'!$D$2:$D$901,'Payments'!$B$2:$B$901,$A45,'Payments'!$C$2:$C$901,"May"))</f>
        <v/>
      </c>
      <c r="G45" s="11">
        <f>IF($A45="","",SUMIFS('Payments'!$D$2:$D$901,'Payments'!$B$2:$B$901,$A45,'Payments'!$C$2:$C$901,"June"))</f>
        <v/>
      </c>
      <c r="H45" s="11">
        <f>IF($A45="","",SUMIFS('Payments'!$D$2:$D$901,'Payments'!$B$2:$B$901,$A45,'Payments'!$C$2:$C$901,"July"))</f>
        <v/>
      </c>
      <c r="I45" s="11">
        <f>IF($A45="","",SUMIFS('Payments'!$D$2:$D$901,'Payments'!$B$2:$B$901,$A45,'Payments'!$C$2:$C$901,"August"))</f>
        <v/>
      </c>
      <c r="J45" s="11">
        <f>IF($A45="","",SUMIFS('Payments'!$D$2:$D$901,'Payments'!$B$2:$B$901,$A45,'Payments'!$C$2:$C$901,"September"))</f>
        <v/>
      </c>
      <c r="K45" s="11">
        <f>IF($A45="","",SUMIFS('Payments'!$D$2:$D$901,'Payments'!$B$2:$B$901,$A45,'Payments'!$C$2:$C$901,"October"))</f>
        <v/>
      </c>
      <c r="L45" s="11">
        <f>IF($A45="","",SUMIFS('Payments'!$D$2:$D$901,'Payments'!$B$2:$B$901,$A45,'Payments'!$C$2:$C$901,"November"))</f>
        <v/>
      </c>
      <c r="M45" s="11">
        <f>IF($A45="","",SUMIFS('Payments'!$D$2:$D$901,'Payments'!$B$2:$B$901,$A45,'Payments'!$C$2:$C$901,"December"))</f>
        <v/>
      </c>
      <c r="N45" s="9">
        <f>IF($A45="","",SUM(B45:M45))</f>
        <v/>
      </c>
      <c r="O45" s="9">
        <f>IF($A45="","",N('Players'!I45)*12)</f>
        <v/>
      </c>
      <c r="P45" s="9">
        <f>IF($A45="","",MAX(0,O45-N45))</f>
        <v/>
      </c>
      <c r="Q45" s="9">
        <f>IF($A45="","",N('Players'!I45))</f>
        <v/>
      </c>
    </row>
    <row r="46">
      <c r="A46">
        <f>IF('Players'!A46="","",'Players'!A46)</f>
        <v/>
      </c>
      <c r="B46" s="11">
        <f>IF($A46="","",SUMIFS('Payments'!$D$2:$D$901,'Payments'!$B$2:$B$901,$A46,'Payments'!$C$2:$C$901,"January"))</f>
        <v/>
      </c>
      <c r="C46" s="11">
        <f>IF($A46="","",SUMIFS('Payments'!$D$2:$D$901,'Payments'!$B$2:$B$901,$A46,'Payments'!$C$2:$C$901,"February"))</f>
        <v/>
      </c>
      <c r="D46" s="11">
        <f>IF($A46="","",SUMIFS('Payments'!$D$2:$D$901,'Payments'!$B$2:$B$901,$A46,'Payments'!$C$2:$C$901,"March"))</f>
        <v/>
      </c>
      <c r="E46" s="11">
        <f>IF($A46="","",SUMIFS('Payments'!$D$2:$D$901,'Payments'!$B$2:$B$901,$A46,'Payments'!$C$2:$C$901,"April"))</f>
        <v/>
      </c>
      <c r="F46" s="11">
        <f>IF($A46="","",SUMIFS('Payments'!$D$2:$D$901,'Payments'!$B$2:$B$901,$A46,'Payments'!$C$2:$C$901,"May"))</f>
        <v/>
      </c>
      <c r="G46" s="11">
        <f>IF($A46="","",SUMIFS('Payments'!$D$2:$D$901,'Payments'!$B$2:$B$901,$A46,'Payments'!$C$2:$C$901,"June"))</f>
        <v/>
      </c>
      <c r="H46" s="11">
        <f>IF($A46="","",SUMIFS('Payments'!$D$2:$D$901,'Payments'!$B$2:$B$901,$A46,'Payments'!$C$2:$C$901,"July"))</f>
        <v/>
      </c>
      <c r="I46" s="11">
        <f>IF($A46="","",SUMIFS('Payments'!$D$2:$D$901,'Payments'!$B$2:$B$901,$A46,'Payments'!$C$2:$C$901,"August"))</f>
        <v/>
      </c>
      <c r="J46" s="11">
        <f>IF($A46="","",SUMIFS('Payments'!$D$2:$D$901,'Payments'!$B$2:$B$901,$A46,'Payments'!$C$2:$C$901,"September"))</f>
        <v/>
      </c>
      <c r="K46" s="11">
        <f>IF($A46="","",SUMIFS('Payments'!$D$2:$D$901,'Payments'!$B$2:$B$901,$A46,'Payments'!$C$2:$C$901,"October"))</f>
        <v/>
      </c>
      <c r="L46" s="11">
        <f>IF($A46="","",SUMIFS('Payments'!$D$2:$D$901,'Payments'!$B$2:$B$901,$A46,'Payments'!$C$2:$C$901,"November"))</f>
        <v/>
      </c>
      <c r="M46" s="11">
        <f>IF($A46="","",SUMIFS('Payments'!$D$2:$D$901,'Payments'!$B$2:$B$901,$A46,'Payments'!$C$2:$C$901,"December"))</f>
        <v/>
      </c>
      <c r="N46" s="9">
        <f>IF($A46="","",SUM(B46:M46))</f>
        <v/>
      </c>
      <c r="O46" s="9">
        <f>IF($A46="","",N('Players'!I46)*12)</f>
        <v/>
      </c>
      <c r="P46" s="9">
        <f>IF($A46="","",MAX(0,O46-N46))</f>
        <v/>
      </c>
      <c r="Q46" s="9">
        <f>IF($A46="","",N('Players'!I46))</f>
        <v/>
      </c>
    </row>
    <row r="47">
      <c r="A47">
        <f>IF('Players'!A47="","",'Players'!A47)</f>
        <v/>
      </c>
      <c r="B47" s="11">
        <f>IF($A47="","",SUMIFS('Payments'!$D$2:$D$901,'Payments'!$B$2:$B$901,$A47,'Payments'!$C$2:$C$901,"January"))</f>
        <v/>
      </c>
      <c r="C47" s="11">
        <f>IF($A47="","",SUMIFS('Payments'!$D$2:$D$901,'Payments'!$B$2:$B$901,$A47,'Payments'!$C$2:$C$901,"February"))</f>
        <v/>
      </c>
      <c r="D47" s="11">
        <f>IF($A47="","",SUMIFS('Payments'!$D$2:$D$901,'Payments'!$B$2:$B$901,$A47,'Payments'!$C$2:$C$901,"March"))</f>
        <v/>
      </c>
      <c r="E47" s="11">
        <f>IF($A47="","",SUMIFS('Payments'!$D$2:$D$901,'Payments'!$B$2:$B$901,$A47,'Payments'!$C$2:$C$901,"April"))</f>
        <v/>
      </c>
      <c r="F47" s="11">
        <f>IF($A47="","",SUMIFS('Payments'!$D$2:$D$901,'Payments'!$B$2:$B$901,$A47,'Payments'!$C$2:$C$901,"May"))</f>
        <v/>
      </c>
      <c r="G47" s="11">
        <f>IF($A47="","",SUMIFS('Payments'!$D$2:$D$901,'Payments'!$B$2:$B$901,$A47,'Payments'!$C$2:$C$901,"June"))</f>
        <v/>
      </c>
      <c r="H47" s="11">
        <f>IF($A47="","",SUMIFS('Payments'!$D$2:$D$901,'Payments'!$B$2:$B$901,$A47,'Payments'!$C$2:$C$901,"July"))</f>
        <v/>
      </c>
      <c r="I47" s="11">
        <f>IF($A47="","",SUMIFS('Payments'!$D$2:$D$901,'Payments'!$B$2:$B$901,$A47,'Payments'!$C$2:$C$901,"August"))</f>
        <v/>
      </c>
      <c r="J47" s="11">
        <f>IF($A47="","",SUMIFS('Payments'!$D$2:$D$901,'Payments'!$B$2:$B$901,$A47,'Payments'!$C$2:$C$901,"September"))</f>
        <v/>
      </c>
      <c r="K47" s="11">
        <f>IF($A47="","",SUMIFS('Payments'!$D$2:$D$901,'Payments'!$B$2:$B$901,$A47,'Payments'!$C$2:$C$901,"October"))</f>
        <v/>
      </c>
      <c r="L47" s="11">
        <f>IF($A47="","",SUMIFS('Payments'!$D$2:$D$901,'Payments'!$B$2:$B$901,$A47,'Payments'!$C$2:$C$901,"November"))</f>
        <v/>
      </c>
      <c r="M47" s="11">
        <f>IF($A47="","",SUMIFS('Payments'!$D$2:$D$901,'Payments'!$B$2:$B$901,$A47,'Payments'!$C$2:$C$901,"December"))</f>
        <v/>
      </c>
      <c r="N47" s="9">
        <f>IF($A47="","",SUM(B47:M47))</f>
        <v/>
      </c>
      <c r="O47" s="9">
        <f>IF($A47="","",N('Players'!I47)*12)</f>
        <v/>
      </c>
      <c r="P47" s="9">
        <f>IF($A47="","",MAX(0,O47-N47))</f>
        <v/>
      </c>
      <c r="Q47" s="9">
        <f>IF($A47="","",N('Players'!I47))</f>
        <v/>
      </c>
    </row>
    <row r="48">
      <c r="A48">
        <f>IF('Players'!A48="","",'Players'!A48)</f>
        <v/>
      </c>
      <c r="B48" s="11">
        <f>IF($A48="","",SUMIFS('Payments'!$D$2:$D$901,'Payments'!$B$2:$B$901,$A48,'Payments'!$C$2:$C$901,"January"))</f>
        <v/>
      </c>
      <c r="C48" s="11">
        <f>IF($A48="","",SUMIFS('Payments'!$D$2:$D$901,'Payments'!$B$2:$B$901,$A48,'Payments'!$C$2:$C$901,"February"))</f>
        <v/>
      </c>
      <c r="D48" s="11">
        <f>IF($A48="","",SUMIFS('Payments'!$D$2:$D$901,'Payments'!$B$2:$B$901,$A48,'Payments'!$C$2:$C$901,"March"))</f>
        <v/>
      </c>
      <c r="E48" s="11">
        <f>IF($A48="","",SUMIFS('Payments'!$D$2:$D$901,'Payments'!$B$2:$B$901,$A48,'Payments'!$C$2:$C$901,"April"))</f>
        <v/>
      </c>
      <c r="F48" s="11">
        <f>IF($A48="","",SUMIFS('Payments'!$D$2:$D$901,'Payments'!$B$2:$B$901,$A48,'Payments'!$C$2:$C$901,"May"))</f>
        <v/>
      </c>
      <c r="G48" s="11">
        <f>IF($A48="","",SUMIFS('Payments'!$D$2:$D$901,'Payments'!$B$2:$B$901,$A48,'Payments'!$C$2:$C$901,"June"))</f>
        <v/>
      </c>
      <c r="H48" s="11">
        <f>IF($A48="","",SUMIFS('Payments'!$D$2:$D$901,'Payments'!$B$2:$B$901,$A48,'Payments'!$C$2:$C$901,"July"))</f>
        <v/>
      </c>
      <c r="I48" s="11">
        <f>IF($A48="","",SUMIFS('Payments'!$D$2:$D$901,'Payments'!$B$2:$B$901,$A48,'Payments'!$C$2:$C$901,"August"))</f>
        <v/>
      </c>
      <c r="J48" s="11">
        <f>IF($A48="","",SUMIFS('Payments'!$D$2:$D$901,'Payments'!$B$2:$B$901,$A48,'Payments'!$C$2:$C$901,"September"))</f>
        <v/>
      </c>
      <c r="K48" s="11">
        <f>IF($A48="","",SUMIFS('Payments'!$D$2:$D$901,'Payments'!$B$2:$B$901,$A48,'Payments'!$C$2:$C$901,"October"))</f>
        <v/>
      </c>
      <c r="L48" s="11">
        <f>IF($A48="","",SUMIFS('Payments'!$D$2:$D$901,'Payments'!$B$2:$B$901,$A48,'Payments'!$C$2:$C$901,"November"))</f>
        <v/>
      </c>
      <c r="M48" s="11">
        <f>IF($A48="","",SUMIFS('Payments'!$D$2:$D$901,'Payments'!$B$2:$B$901,$A48,'Payments'!$C$2:$C$901,"December"))</f>
        <v/>
      </c>
      <c r="N48" s="9">
        <f>IF($A48="","",SUM(B48:M48))</f>
        <v/>
      </c>
      <c r="O48" s="9">
        <f>IF($A48="","",N('Players'!I48)*12)</f>
        <v/>
      </c>
      <c r="P48" s="9">
        <f>IF($A48="","",MAX(0,O48-N48))</f>
        <v/>
      </c>
      <c r="Q48" s="9">
        <f>IF($A48="","",N('Players'!I48))</f>
        <v/>
      </c>
    </row>
    <row r="49">
      <c r="A49">
        <f>IF('Players'!A49="","",'Players'!A49)</f>
        <v/>
      </c>
      <c r="B49" s="11">
        <f>IF($A49="","",SUMIFS('Payments'!$D$2:$D$901,'Payments'!$B$2:$B$901,$A49,'Payments'!$C$2:$C$901,"January"))</f>
        <v/>
      </c>
      <c r="C49" s="11">
        <f>IF($A49="","",SUMIFS('Payments'!$D$2:$D$901,'Payments'!$B$2:$B$901,$A49,'Payments'!$C$2:$C$901,"February"))</f>
        <v/>
      </c>
      <c r="D49" s="11">
        <f>IF($A49="","",SUMIFS('Payments'!$D$2:$D$901,'Payments'!$B$2:$B$901,$A49,'Payments'!$C$2:$C$901,"March"))</f>
        <v/>
      </c>
      <c r="E49" s="11">
        <f>IF($A49="","",SUMIFS('Payments'!$D$2:$D$901,'Payments'!$B$2:$B$901,$A49,'Payments'!$C$2:$C$901,"April"))</f>
        <v/>
      </c>
      <c r="F49" s="11">
        <f>IF($A49="","",SUMIFS('Payments'!$D$2:$D$901,'Payments'!$B$2:$B$901,$A49,'Payments'!$C$2:$C$901,"May"))</f>
        <v/>
      </c>
      <c r="G49" s="11">
        <f>IF($A49="","",SUMIFS('Payments'!$D$2:$D$901,'Payments'!$B$2:$B$901,$A49,'Payments'!$C$2:$C$901,"June"))</f>
        <v/>
      </c>
      <c r="H49" s="11">
        <f>IF($A49="","",SUMIFS('Payments'!$D$2:$D$901,'Payments'!$B$2:$B$901,$A49,'Payments'!$C$2:$C$901,"July"))</f>
        <v/>
      </c>
      <c r="I49" s="11">
        <f>IF($A49="","",SUMIFS('Payments'!$D$2:$D$901,'Payments'!$B$2:$B$901,$A49,'Payments'!$C$2:$C$901,"August"))</f>
        <v/>
      </c>
      <c r="J49" s="11">
        <f>IF($A49="","",SUMIFS('Payments'!$D$2:$D$901,'Payments'!$B$2:$B$901,$A49,'Payments'!$C$2:$C$901,"September"))</f>
        <v/>
      </c>
      <c r="K49" s="11">
        <f>IF($A49="","",SUMIFS('Payments'!$D$2:$D$901,'Payments'!$B$2:$B$901,$A49,'Payments'!$C$2:$C$901,"October"))</f>
        <v/>
      </c>
      <c r="L49" s="11">
        <f>IF($A49="","",SUMIFS('Payments'!$D$2:$D$901,'Payments'!$B$2:$B$901,$A49,'Payments'!$C$2:$C$901,"November"))</f>
        <v/>
      </c>
      <c r="M49" s="11">
        <f>IF($A49="","",SUMIFS('Payments'!$D$2:$D$901,'Payments'!$B$2:$B$901,$A49,'Payments'!$C$2:$C$901,"December"))</f>
        <v/>
      </c>
      <c r="N49" s="9">
        <f>IF($A49="","",SUM(B49:M49))</f>
        <v/>
      </c>
      <c r="O49" s="9">
        <f>IF($A49="","",N('Players'!I49)*12)</f>
        <v/>
      </c>
      <c r="P49" s="9">
        <f>IF($A49="","",MAX(0,O49-N49))</f>
        <v/>
      </c>
      <c r="Q49" s="9">
        <f>IF($A49="","",N('Players'!I49))</f>
        <v/>
      </c>
    </row>
    <row r="50">
      <c r="A50">
        <f>IF('Players'!A50="","",'Players'!A50)</f>
        <v/>
      </c>
      <c r="B50" s="11">
        <f>IF($A50="","",SUMIFS('Payments'!$D$2:$D$901,'Payments'!$B$2:$B$901,$A50,'Payments'!$C$2:$C$901,"January"))</f>
        <v/>
      </c>
      <c r="C50" s="11">
        <f>IF($A50="","",SUMIFS('Payments'!$D$2:$D$901,'Payments'!$B$2:$B$901,$A50,'Payments'!$C$2:$C$901,"February"))</f>
        <v/>
      </c>
      <c r="D50" s="11">
        <f>IF($A50="","",SUMIFS('Payments'!$D$2:$D$901,'Payments'!$B$2:$B$901,$A50,'Payments'!$C$2:$C$901,"March"))</f>
        <v/>
      </c>
      <c r="E50" s="11">
        <f>IF($A50="","",SUMIFS('Payments'!$D$2:$D$901,'Payments'!$B$2:$B$901,$A50,'Payments'!$C$2:$C$901,"April"))</f>
        <v/>
      </c>
      <c r="F50" s="11">
        <f>IF($A50="","",SUMIFS('Payments'!$D$2:$D$901,'Payments'!$B$2:$B$901,$A50,'Payments'!$C$2:$C$901,"May"))</f>
        <v/>
      </c>
      <c r="G50" s="11">
        <f>IF($A50="","",SUMIFS('Payments'!$D$2:$D$901,'Payments'!$B$2:$B$901,$A50,'Payments'!$C$2:$C$901,"June"))</f>
        <v/>
      </c>
      <c r="H50" s="11">
        <f>IF($A50="","",SUMIFS('Payments'!$D$2:$D$901,'Payments'!$B$2:$B$901,$A50,'Payments'!$C$2:$C$901,"July"))</f>
        <v/>
      </c>
      <c r="I50" s="11">
        <f>IF($A50="","",SUMIFS('Payments'!$D$2:$D$901,'Payments'!$B$2:$B$901,$A50,'Payments'!$C$2:$C$901,"August"))</f>
        <v/>
      </c>
      <c r="J50" s="11">
        <f>IF($A50="","",SUMIFS('Payments'!$D$2:$D$901,'Payments'!$B$2:$B$901,$A50,'Payments'!$C$2:$C$901,"September"))</f>
        <v/>
      </c>
      <c r="K50" s="11">
        <f>IF($A50="","",SUMIFS('Payments'!$D$2:$D$901,'Payments'!$B$2:$B$901,$A50,'Payments'!$C$2:$C$901,"October"))</f>
        <v/>
      </c>
      <c r="L50" s="11">
        <f>IF($A50="","",SUMIFS('Payments'!$D$2:$D$901,'Payments'!$B$2:$B$901,$A50,'Payments'!$C$2:$C$901,"November"))</f>
        <v/>
      </c>
      <c r="M50" s="11">
        <f>IF($A50="","",SUMIFS('Payments'!$D$2:$D$901,'Payments'!$B$2:$B$901,$A50,'Payments'!$C$2:$C$901,"December"))</f>
        <v/>
      </c>
      <c r="N50" s="9">
        <f>IF($A50="","",SUM(B50:M50))</f>
        <v/>
      </c>
      <c r="O50" s="9">
        <f>IF($A50="","",N('Players'!I50)*12)</f>
        <v/>
      </c>
      <c r="P50" s="9">
        <f>IF($A50="","",MAX(0,O50-N50))</f>
        <v/>
      </c>
      <c r="Q50" s="9">
        <f>IF($A50="","",N('Players'!I50))</f>
        <v/>
      </c>
    </row>
    <row r="51">
      <c r="A51">
        <f>IF('Players'!A51="","",'Players'!A51)</f>
        <v/>
      </c>
      <c r="B51" s="11">
        <f>IF($A51="","",SUMIFS('Payments'!$D$2:$D$901,'Payments'!$B$2:$B$901,$A51,'Payments'!$C$2:$C$901,"January"))</f>
        <v/>
      </c>
      <c r="C51" s="11">
        <f>IF($A51="","",SUMIFS('Payments'!$D$2:$D$901,'Payments'!$B$2:$B$901,$A51,'Payments'!$C$2:$C$901,"February"))</f>
        <v/>
      </c>
      <c r="D51" s="11">
        <f>IF($A51="","",SUMIFS('Payments'!$D$2:$D$901,'Payments'!$B$2:$B$901,$A51,'Payments'!$C$2:$C$901,"March"))</f>
        <v/>
      </c>
      <c r="E51" s="11">
        <f>IF($A51="","",SUMIFS('Payments'!$D$2:$D$901,'Payments'!$B$2:$B$901,$A51,'Payments'!$C$2:$C$901,"April"))</f>
        <v/>
      </c>
      <c r="F51" s="11">
        <f>IF($A51="","",SUMIFS('Payments'!$D$2:$D$901,'Payments'!$B$2:$B$901,$A51,'Payments'!$C$2:$C$901,"May"))</f>
        <v/>
      </c>
      <c r="G51" s="11">
        <f>IF($A51="","",SUMIFS('Payments'!$D$2:$D$901,'Payments'!$B$2:$B$901,$A51,'Payments'!$C$2:$C$901,"June"))</f>
        <v/>
      </c>
      <c r="H51" s="11">
        <f>IF($A51="","",SUMIFS('Payments'!$D$2:$D$901,'Payments'!$B$2:$B$901,$A51,'Payments'!$C$2:$C$901,"July"))</f>
        <v/>
      </c>
      <c r="I51" s="11">
        <f>IF($A51="","",SUMIFS('Payments'!$D$2:$D$901,'Payments'!$B$2:$B$901,$A51,'Payments'!$C$2:$C$901,"August"))</f>
        <v/>
      </c>
      <c r="J51" s="11">
        <f>IF($A51="","",SUMIFS('Payments'!$D$2:$D$901,'Payments'!$B$2:$B$901,$A51,'Payments'!$C$2:$C$901,"September"))</f>
        <v/>
      </c>
      <c r="K51" s="11">
        <f>IF($A51="","",SUMIFS('Payments'!$D$2:$D$901,'Payments'!$B$2:$B$901,$A51,'Payments'!$C$2:$C$901,"October"))</f>
        <v/>
      </c>
      <c r="L51" s="11">
        <f>IF($A51="","",SUMIFS('Payments'!$D$2:$D$901,'Payments'!$B$2:$B$901,$A51,'Payments'!$C$2:$C$901,"November"))</f>
        <v/>
      </c>
      <c r="M51" s="11">
        <f>IF($A51="","",SUMIFS('Payments'!$D$2:$D$901,'Payments'!$B$2:$B$901,$A51,'Payments'!$C$2:$C$901,"December"))</f>
        <v/>
      </c>
      <c r="N51" s="9">
        <f>IF($A51="","",SUM(B51:M51))</f>
        <v/>
      </c>
      <c r="O51" s="9">
        <f>IF($A51="","",N('Players'!I51)*12)</f>
        <v/>
      </c>
      <c r="P51" s="9">
        <f>IF($A51="","",MAX(0,O51-N51))</f>
        <v/>
      </c>
      <c r="Q51" s="9">
        <f>IF($A51="","",N('Players'!I51))</f>
        <v/>
      </c>
    </row>
    <row r="52">
      <c r="A52">
        <f>IF('Players'!A52="","",'Players'!A52)</f>
        <v/>
      </c>
      <c r="B52" s="11">
        <f>IF($A52="","",SUMIFS('Payments'!$D$2:$D$901,'Payments'!$B$2:$B$901,$A52,'Payments'!$C$2:$C$901,"January"))</f>
        <v/>
      </c>
      <c r="C52" s="11">
        <f>IF($A52="","",SUMIFS('Payments'!$D$2:$D$901,'Payments'!$B$2:$B$901,$A52,'Payments'!$C$2:$C$901,"February"))</f>
        <v/>
      </c>
      <c r="D52" s="11">
        <f>IF($A52="","",SUMIFS('Payments'!$D$2:$D$901,'Payments'!$B$2:$B$901,$A52,'Payments'!$C$2:$C$901,"March"))</f>
        <v/>
      </c>
      <c r="E52" s="11">
        <f>IF($A52="","",SUMIFS('Payments'!$D$2:$D$901,'Payments'!$B$2:$B$901,$A52,'Payments'!$C$2:$C$901,"April"))</f>
        <v/>
      </c>
      <c r="F52" s="11">
        <f>IF($A52="","",SUMIFS('Payments'!$D$2:$D$901,'Payments'!$B$2:$B$901,$A52,'Payments'!$C$2:$C$901,"May"))</f>
        <v/>
      </c>
      <c r="G52" s="11">
        <f>IF($A52="","",SUMIFS('Payments'!$D$2:$D$901,'Payments'!$B$2:$B$901,$A52,'Payments'!$C$2:$C$901,"June"))</f>
        <v/>
      </c>
      <c r="H52" s="11">
        <f>IF($A52="","",SUMIFS('Payments'!$D$2:$D$901,'Payments'!$B$2:$B$901,$A52,'Payments'!$C$2:$C$901,"July"))</f>
        <v/>
      </c>
      <c r="I52" s="11">
        <f>IF($A52="","",SUMIFS('Payments'!$D$2:$D$901,'Payments'!$B$2:$B$901,$A52,'Payments'!$C$2:$C$901,"August"))</f>
        <v/>
      </c>
      <c r="J52" s="11">
        <f>IF($A52="","",SUMIFS('Payments'!$D$2:$D$901,'Payments'!$B$2:$B$901,$A52,'Payments'!$C$2:$C$901,"September"))</f>
        <v/>
      </c>
      <c r="K52" s="11">
        <f>IF($A52="","",SUMIFS('Payments'!$D$2:$D$901,'Payments'!$B$2:$B$901,$A52,'Payments'!$C$2:$C$901,"October"))</f>
        <v/>
      </c>
      <c r="L52" s="11">
        <f>IF($A52="","",SUMIFS('Payments'!$D$2:$D$901,'Payments'!$B$2:$B$901,$A52,'Payments'!$C$2:$C$901,"November"))</f>
        <v/>
      </c>
      <c r="M52" s="11">
        <f>IF($A52="","",SUMIFS('Payments'!$D$2:$D$901,'Payments'!$B$2:$B$901,$A52,'Payments'!$C$2:$C$901,"December"))</f>
        <v/>
      </c>
      <c r="N52" s="9">
        <f>IF($A52="","",SUM(B52:M52))</f>
        <v/>
      </c>
      <c r="O52" s="9">
        <f>IF($A52="","",N('Players'!I52)*12)</f>
        <v/>
      </c>
      <c r="P52" s="9">
        <f>IF($A52="","",MAX(0,O52-N52))</f>
        <v/>
      </c>
      <c r="Q52" s="9">
        <f>IF($A52="","",N('Players'!I52))</f>
        <v/>
      </c>
    </row>
    <row r="53">
      <c r="A53">
        <f>IF('Players'!A53="","",'Players'!A53)</f>
        <v/>
      </c>
      <c r="B53" s="11">
        <f>IF($A53="","",SUMIFS('Payments'!$D$2:$D$901,'Payments'!$B$2:$B$901,$A53,'Payments'!$C$2:$C$901,"January"))</f>
        <v/>
      </c>
      <c r="C53" s="11">
        <f>IF($A53="","",SUMIFS('Payments'!$D$2:$D$901,'Payments'!$B$2:$B$901,$A53,'Payments'!$C$2:$C$901,"February"))</f>
        <v/>
      </c>
      <c r="D53" s="11">
        <f>IF($A53="","",SUMIFS('Payments'!$D$2:$D$901,'Payments'!$B$2:$B$901,$A53,'Payments'!$C$2:$C$901,"March"))</f>
        <v/>
      </c>
      <c r="E53" s="11">
        <f>IF($A53="","",SUMIFS('Payments'!$D$2:$D$901,'Payments'!$B$2:$B$901,$A53,'Payments'!$C$2:$C$901,"April"))</f>
        <v/>
      </c>
      <c r="F53" s="11">
        <f>IF($A53="","",SUMIFS('Payments'!$D$2:$D$901,'Payments'!$B$2:$B$901,$A53,'Payments'!$C$2:$C$901,"May"))</f>
        <v/>
      </c>
      <c r="G53" s="11">
        <f>IF($A53="","",SUMIFS('Payments'!$D$2:$D$901,'Payments'!$B$2:$B$901,$A53,'Payments'!$C$2:$C$901,"June"))</f>
        <v/>
      </c>
      <c r="H53" s="11">
        <f>IF($A53="","",SUMIFS('Payments'!$D$2:$D$901,'Payments'!$B$2:$B$901,$A53,'Payments'!$C$2:$C$901,"July"))</f>
        <v/>
      </c>
      <c r="I53" s="11">
        <f>IF($A53="","",SUMIFS('Payments'!$D$2:$D$901,'Payments'!$B$2:$B$901,$A53,'Payments'!$C$2:$C$901,"August"))</f>
        <v/>
      </c>
      <c r="J53" s="11">
        <f>IF($A53="","",SUMIFS('Payments'!$D$2:$D$901,'Payments'!$B$2:$B$901,$A53,'Payments'!$C$2:$C$901,"September"))</f>
        <v/>
      </c>
      <c r="K53" s="11">
        <f>IF($A53="","",SUMIFS('Payments'!$D$2:$D$901,'Payments'!$B$2:$B$901,$A53,'Payments'!$C$2:$C$901,"October"))</f>
        <v/>
      </c>
      <c r="L53" s="11">
        <f>IF($A53="","",SUMIFS('Payments'!$D$2:$D$901,'Payments'!$B$2:$B$901,$A53,'Payments'!$C$2:$C$901,"November"))</f>
        <v/>
      </c>
      <c r="M53" s="11">
        <f>IF($A53="","",SUMIFS('Payments'!$D$2:$D$901,'Payments'!$B$2:$B$901,$A53,'Payments'!$C$2:$C$901,"December"))</f>
        <v/>
      </c>
      <c r="N53" s="9">
        <f>IF($A53="","",SUM(B53:M53))</f>
        <v/>
      </c>
      <c r="O53" s="9">
        <f>IF($A53="","",N('Players'!I53)*12)</f>
        <v/>
      </c>
      <c r="P53" s="9">
        <f>IF($A53="","",MAX(0,O53-N53))</f>
        <v/>
      </c>
      <c r="Q53" s="9">
        <f>IF($A53="","",N('Players'!I53))</f>
        <v/>
      </c>
    </row>
    <row r="54">
      <c r="A54">
        <f>IF('Players'!A54="","",'Players'!A54)</f>
        <v/>
      </c>
      <c r="B54" s="11">
        <f>IF($A54="","",SUMIFS('Payments'!$D$2:$D$901,'Payments'!$B$2:$B$901,$A54,'Payments'!$C$2:$C$901,"January"))</f>
        <v/>
      </c>
      <c r="C54" s="11">
        <f>IF($A54="","",SUMIFS('Payments'!$D$2:$D$901,'Payments'!$B$2:$B$901,$A54,'Payments'!$C$2:$C$901,"February"))</f>
        <v/>
      </c>
      <c r="D54" s="11">
        <f>IF($A54="","",SUMIFS('Payments'!$D$2:$D$901,'Payments'!$B$2:$B$901,$A54,'Payments'!$C$2:$C$901,"March"))</f>
        <v/>
      </c>
      <c r="E54" s="11">
        <f>IF($A54="","",SUMIFS('Payments'!$D$2:$D$901,'Payments'!$B$2:$B$901,$A54,'Payments'!$C$2:$C$901,"April"))</f>
        <v/>
      </c>
      <c r="F54" s="11">
        <f>IF($A54="","",SUMIFS('Payments'!$D$2:$D$901,'Payments'!$B$2:$B$901,$A54,'Payments'!$C$2:$C$901,"May"))</f>
        <v/>
      </c>
      <c r="G54" s="11">
        <f>IF($A54="","",SUMIFS('Payments'!$D$2:$D$901,'Payments'!$B$2:$B$901,$A54,'Payments'!$C$2:$C$901,"June"))</f>
        <v/>
      </c>
      <c r="H54" s="11">
        <f>IF($A54="","",SUMIFS('Payments'!$D$2:$D$901,'Payments'!$B$2:$B$901,$A54,'Payments'!$C$2:$C$901,"July"))</f>
        <v/>
      </c>
      <c r="I54" s="11">
        <f>IF($A54="","",SUMIFS('Payments'!$D$2:$D$901,'Payments'!$B$2:$B$901,$A54,'Payments'!$C$2:$C$901,"August"))</f>
        <v/>
      </c>
      <c r="J54" s="11">
        <f>IF($A54="","",SUMIFS('Payments'!$D$2:$D$901,'Payments'!$B$2:$B$901,$A54,'Payments'!$C$2:$C$901,"September"))</f>
        <v/>
      </c>
      <c r="K54" s="11">
        <f>IF($A54="","",SUMIFS('Payments'!$D$2:$D$901,'Payments'!$B$2:$B$901,$A54,'Payments'!$C$2:$C$901,"October"))</f>
        <v/>
      </c>
      <c r="L54" s="11">
        <f>IF($A54="","",SUMIFS('Payments'!$D$2:$D$901,'Payments'!$B$2:$B$901,$A54,'Payments'!$C$2:$C$901,"November"))</f>
        <v/>
      </c>
      <c r="M54" s="11">
        <f>IF($A54="","",SUMIFS('Payments'!$D$2:$D$901,'Payments'!$B$2:$B$901,$A54,'Payments'!$C$2:$C$901,"December"))</f>
        <v/>
      </c>
      <c r="N54" s="9">
        <f>IF($A54="","",SUM(B54:M54))</f>
        <v/>
      </c>
      <c r="O54" s="9">
        <f>IF($A54="","",N('Players'!I54)*12)</f>
        <v/>
      </c>
      <c r="P54" s="9">
        <f>IF($A54="","",MAX(0,O54-N54))</f>
        <v/>
      </c>
      <c r="Q54" s="9">
        <f>IF($A54="","",N('Players'!I54))</f>
        <v/>
      </c>
    </row>
    <row r="55">
      <c r="A55">
        <f>IF('Players'!A55="","",'Players'!A55)</f>
        <v/>
      </c>
      <c r="B55" s="11">
        <f>IF($A55="","",SUMIFS('Payments'!$D$2:$D$901,'Payments'!$B$2:$B$901,$A55,'Payments'!$C$2:$C$901,"January"))</f>
        <v/>
      </c>
      <c r="C55" s="11">
        <f>IF($A55="","",SUMIFS('Payments'!$D$2:$D$901,'Payments'!$B$2:$B$901,$A55,'Payments'!$C$2:$C$901,"February"))</f>
        <v/>
      </c>
      <c r="D55" s="11">
        <f>IF($A55="","",SUMIFS('Payments'!$D$2:$D$901,'Payments'!$B$2:$B$901,$A55,'Payments'!$C$2:$C$901,"March"))</f>
        <v/>
      </c>
      <c r="E55" s="11">
        <f>IF($A55="","",SUMIFS('Payments'!$D$2:$D$901,'Payments'!$B$2:$B$901,$A55,'Payments'!$C$2:$C$901,"April"))</f>
        <v/>
      </c>
      <c r="F55" s="11">
        <f>IF($A55="","",SUMIFS('Payments'!$D$2:$D$901,'Payments'!$B$2:$B$901,$A55,'Payments'!$C$2:$C$901,"May"))</f>
        <v/>
      </c>
      <c r="G55" s="11">
        <f>IF($A55="","",SUMIFS('Payments'!$D$2:$D$901,'Payments'!$B$2:$B$901,$A55,'Payments'!$C$2:$C$901,"June"))</f>
        <v/>
      </c>
      <c r="H55" s="11">
        <f>IF($A55="","",SUMIFS('Payments'!$D$2:$D$901,'Payments'!$B$2:$B$901,$A55,'Payments'!$C$2:$C$901,"July"))</f>
        <v/>
      </c>
      <c r="I55" s="11">
        <f>IF($A55="","",SUMIFS('Payments'!$D$2:$D$901,'Payments'!$B$2:$B$901,$A55,'Payments'!$C$2:$C$901,"August"))</f>
        <v/>
      </c>
      <c r="J55" s="11">
        <f>IF($A55="","",SUMIFS('Payments'!$D$2:$D$901,'Payments'!$B$2:$B$901,$A55,'Payments'!$C$2:$C$901,"September"))</f>
        <v/>
      </c>
      <c r="K55" s="11">
        <f>IF($A55="","",SUMIFS('Payments'!$D$2:$D$901,'Payments'!$B$2:$B$901,$A55,'Payments'!$C$2:$C$901,"October"))</f>
        <v/>
      </c>
      <c r="L55" s="11">
        <f>IF($A55="","",SUMIFS('Payments'!$D$2:$D$901,'Payments'!$B$2:$B$901,$A55,'Payments'!$C$2:$C$901,"November"))</f>
        <v/>
      </c>
      <c r="M55" s="11">
        <f>IF($A55="","",SUMIFS('Payments'!$D$2:$D$901,'Payments'!$B$2:$B$901,$A55,'Payments'!$C$2:$C$901,"December"))</f>
        <v/>
      </c>
      <c r="N55" s="9">
        <f>IF($A55="","",SUM(B55:M55))</f>
        <v/>
      </c>
      <c r="O55" s="9">
        <f>IF($A55="","",N('Players'!I55)*12)</f>
        <v/>
      </c>
      <c r="P55" s="9">
        <f>IF($A55="","",MAX(0,O55-N55))</f>
        <v/>
      </c>
      <c r="Q55" s="9">
        <f>IF($A55="","",N('Players'!I55))</f>
        <v/>
      </c>
    </row>
    <row r="56">
      <c r="A56">
        <f>IF('Players'!A56="","",'Players'!A56)</f>
        <v/>
      </c>
      <c r="B56" s="11">
        <f>IF($A56="","",SUMIFS('Payments'!$D$2:$D$901,'Payments'!$B$2:$B$901,$A56,'Payments'!$C$2:$C$901,"January"))</f>
        <v/>
      </c>
      <c r="C56" s="11">
        <f>IF($A56="","",SUMIFS('Payments'!$D$2:$D$901,'Payments'!$B$2:$B$901,$A56,'Payments'!$C$2:$C$901,"February"))</f>
        <v/>
      </c>
      <c r="D56" s="11">
        <f>IF($A56="","",SUMIFS('Payments'!$D$2:$D$901,'Payments'!$B$2:$B$901,$A56,'Payments'!$C$2:$C$901,"March"))</f>
        <v/>
      </c>
      <c r="E56" s="11">
        <f>IF($A56="","",SUMIFS('Payments'!$D$2:$D$901,'Payments'!$B$2:$B$901,$A56,'Payments'!$C$2:$C$901,"April"))</f>
        <v/>
      </c>
      <c r="F56" s="11">
        <f>IF($A56="","",SUMIFS('Payments'!$D$2:$D$901,'Payments'!$B$2:$B$901,$A56,'Payments'!$C$2:$C$901,"May"))</f>
        <v/>
      </c>
      <c r="G56" s="11">
        <f>IF($A56="","",SUMIFS('Payments'!$D$2:$D$901,'Payments'!$B$2:$B$901,$A56,'Payments'!$C$2:$C$901,"June"))</f>
        <v/>
      </c>
      <c r="H56" s="11">
        <f>IF($A56="","",SUMIFS('Payments'!$D$2:$D$901,'Payments'!$B$2:$B$901,$A56,'Payments'!$C$2:$C$901,"July"))</f>
        <v/>
      </c>
      <c r="I56" s="11">
        <f>IF($A56="","",SUMIFS('Payments'!$D$2:$D$901,'Payments'!$B$2:$B$901,$A56,'Payments'!$C$2:$C$901,"August"))</f>
        <v/>
      </c>
      <c r="J56" s="11">
        <f>IF($A56="","",SUMIFS('Payments'!$D$2:$D$901,'Payments'!$B$2:$B$901,$A56,'Payments'!$C$2:$C$901,"September"))</f>
        <v/>
      </c>
      <c r="K56" s="11">
        <f>IF($A56="","",SUMIFS('Payments'!$D$2:$D$901,'Payments'!$B$2:$B$901,$A56,'Payments'!$C$2:$C$901,"October"))</f>
        <v/>
      </c>
      <c r="L56" s="11">
        <f>IF($A56="","",SUMIFS('Payments'!$D$2:$D$901,'Payments'!$B$2:$B$901,$A56,'Payments'!$C$2:$C$901,"November"))</f>
        <v/>
      </c>
      <c r="M56" s="11">
        <f>IF($A56="","",SUMIFS('Payments'!$D$2:$D$901,'Payments'!$B$2:$B$901,$A56,'Payments'!$C$2:$C$901,"December"))</f>
        <v/>
      </c>
      <c r="N56" s="9">
        <f>IF($A56="","",SUM(B56:M56))</f>
        <v/>
      </c>
      <c r="O56" s="9">
        <f>IF($A56="","",N('Players'!I56)*12)</f>
        <v/>
      </c>
      <c r="P56" s="9">
        <f>IF($A56="","",MAX(0,O56-N56))</f>
        <v/>
      </c>
      <c r="Q56" s="9">
        <f>IF($A56="","",N('Players'!I56))</f>
        <v/>
      </c>
    </row>
    <row r="57">
      <c r="A57">
        <f>IF('Players'!A57="","",'Players'!A57)</f>
        <v/>
      </c>
      <c r="B57" s="11">
        <f>IF($A57="","",SUMIFS('Payments'!$D$2:$D$901,'Payments'!$B$2:$B$901,$A57,'Payments'!$C$2:$C$901,"January"))</f>
        <v/>
      </c>
      <c r="C57" s="11">
        <f>IF($A57="","",SUMIFS('Payments'!$D$2:$D$901,'Payments'!$B$2:$B$901,$A57,'Payments'!$C$2:$C$901,"February"))</f>
        <v/>
      </c>
      <c r="D57" s="11">
        <f>IF($A57="","",SUMIFS('Payments'!$D$2:$D$901,'Payments'!$B$2:$B$901,$A57,'Payments'!$C$2:$C$901,"March"))</f>
        <v/>
      </c>
      <c r="E57" s="11">
        <f>IF($A57="","",SUMIFS('Payments'!$D$2:$D$901,'Payments'!$B$2:$B$901,$A57,'Payments'!$C$2:$C$901,"April"))</f>
        <v/>
      </c>
      <c r="F57" s="11">
        <f>IF($A57="","",SUMIFS('Payments'!$D$2:$D$901,'Payments'!$B$2:$B$901,$A57,'Payments'!$C$2:$C$901,"May"))</f>
        <v/>
      </c>
      <c r="G57" s="11">
        <f>IF($A57="","",SUMIFS('Payments'!$D$2:$D$901,'Payments'!$B$2:$B$901,$A57,'Payments'!$C$2:$C$901,"June"))</f>
        <v/>
      </c>
      <c r="H57" s="11">
        <f>IF($A57="","",SUMIFS('Payments'!$D$2:$D$901,'Payments'!$B$2:$B$901,$A57,'Payments'!$C$2:$C$901,"July"))</f>
        <v/>
      </c>
      <c r="I57" s="11">
        <f>IF($A57="","",SUMIFS('Payments'!$D$2:$D$901,'Payments'!$B$2:$B$901,$A57,'Payments'!$C$2:$C$901,"August"))</f>
        <v/>
      </c>
      <c r="J57" s="11">
        <f>IF($A57="","",SUMIFS('Payments'!$D$2:$D$901,'Payments'!$B$2:$B$901,$A57,'Payments'!$C$2:$C$901,"September"))</f>
        <v/>
      </c>
      <c r="K57" s="11">
        <f>IF($A57="","",SUMIFS('Payments'!$D$2:$D$901,'Payments'!$B$2:$B$901,$A57,'Payments'!$C$2:$C$901,"October"))</f>
        <v/>
      </c>
      <c r="L57" s="11">
        <f>IF($A57="","",SUMIFS('Payments'!$D$2:$D$901,'Payments'!$B$2:$B$901,$A57,'Payments'!$C$2:$C$901,"November"))</f>
        <v/>
      </c>
      <c r="M57" s="11">
        <f>IF($A57="","",SUMIFS('Payments'!$D$2:$D$901,'Payments'!$B$2:$B$901,$A57,'Payments'!$C$2:$C$901,"December"))</f>
        <v/>
      </c>
      <c r="N57" s="9">
        <f>IF($A57="","",SUM(B57:M57))</f>
        <v/>
      </c>
      <c r="O57" s="9">
        <f>IF($A57="","",N('Players'!I57)*12)</f>
        <v/>
      </c>
      <c r="P57" s="9">
        <f>IF($A57="","",MAX(0,O57-N57))</f>
        <v/>
      </c>
      <c r="Q57" s="9">
        <f>IF($A57="","",N('Players'!I57))</f>
        <v/>
      </c>
    </row>
    <row r="58">
      <c r="A58">
        <f>IF('Players'!A58="","",'Players'!A58)</f>
        <v/>
      </c>
      <c r="B58" s="11">
        <f>IF($A58="","",SUMIFS('Payments'!$D$2:$D$901,'Payments'!$B$2:$B$901,$A58,'Payments'!$C$2:$C$901,"January"))</f>
        <v/>
      </c>
      <c r="C58" s="11">
        <f>IF($A58="","",SUMIFS('Payments'!$D$2:$D$901,'Payments'!$B$2:$B$901,$A58,'Payments'!$C$2:$C$901,"February"))</f>
        <v/>
      </c>
      <c r="D58" s="11">
        <f>IF($A58="","",SUMIFS('Payments'!$D$2:$D$901,'Payments'!$B$2:$B$901,$A58,'Payments'!$C$2:$C$901,"March"))</f>
        <v/>
      </c>
      <c r="E58" s="11">
        <f>IF($A58="","",SUMIFS('Payments'!$D$2:$D$901,'Payments'!$B$2:$B$901,$A58,'Payments'!$C$2:$C$901,"April"))</f>
        <v/>
      </c>
      <c r="F58" s="11">
        <f>IF($A58="","",SUMIFS('Payments'!$D$2:$D$901,'Payments'!$B$2:$B$901,$A58,'Payments'!$C$2:$C$901,"May"))</f>
        <v/>
      </c>
      <c r="G58" s="11">
        <f>IF($A58="","",SUMIFS('Payments'!$D$2:$D$901,'Payments'!$B$2:$B$901,$A58,'Payments'!$C$2:$C$901,"June"))</f>
        <v/>
      </c>
      <c r="H58" s="11">
        <f>IF($A58="","",SUMIFS('Payments'!$D$2:$D$901,'Payments'!$B$2:$B$901,$A58,'Payments'!$C$2:$C$901,"July"))</f>
        <v/>
      </c>
      <c r="I58" s="11">
        <f>IF($A58="","",SUMIFS('Payments'!$D$2:$D$901,'Payments'!$B$2:$B$901,$A58,'Payments'!$C$2:$C$901,"August"))</f>
        <v/>
      </c>
      <c r="J58" s="11">
        <f>IF($A58="","",SUMIFS('Payments'!$D$2:$D$901,'Payments'!$B$2:$B$901,$A58,'Payments'!$C$2:$C$901,"September"))</f>
        <v/>
      </c>
      <c r="K58" s="11">
        <f>IF($A58="","",SUMIFS('Payments'!$D$2:$D$901,'Payments'!$B$2:$B$901,$A58,'Payments'!$C$2:$C$901,"October"))</f>
        <v/>
      </c>
      <c r="L58" s="11">
        <f>IF($A58="","",SUMIFS('Payments'!$D$2:$D$901,'Payments'!$B$2:$B$901,$A58,'Payments'!$C$2:$C$901,"November"))</f>
        <v/>
      </c>
      <c r="M58" s="11">
        <f>IF($A58="","",SUMIFS('Payments'!$D$2:$D$901,'Payments'!$B$2:$B$901,$A58,'Payments'!$C$2:$C$901,"December"))</f>
        <v/>
      </c>
      <c r="N58" s="9">
        <f>IF($A58="","",SUM(B58:M58))</f>
        <v/>
      </c>
      <c r="O58" s="9">
        <f>IF($A58="","",N('Players'!I58)*12)</f>
        <v/>
      </c>
      <c r="P58" s="9">
        <f>IF($A58="","",MAX(0,O58-N58))</f>
        <v/>
      </c>
      <c r="Q58" s="9">
        <f>IF($A58="","",N('Players'!I58))</f>
        <v/>
      </c>
    </row>
    <row r="59">
      <c r="A59">
        <f>IF('Players'!A59="","",'Players'!A59)</f>
        <v/>
      </c>
      <c r="B59" s="11">
        <f>IF($A59="","",SUMIFS('Payments'!$D$2:$D$901,'Payments'!$B$2:$B$901,$A59,'Payments'!$C$2:$C$901,"January"))</f>
        <v/>
      </c>
      <c r="C59" s="11">
        <f>IF($A59="","",SUMIFS('Payments'!$D$2:$D$901,'Payments'!$B$2:$B$901,$A59,'Payments'!$C$2:$C$901,"February"))</f>
        <v/>
      </c>
      <c r="D59" s="11">
        <f>IF($A59="","",SUMIFS('Payments'!$D$2:$D$901,'Payments'!$B$2:$B$901,$A59,'Payments'!$C$2:$C$901,"March"))</f>
        <v/>
      </c>
      <c r="E59" s="11">
        <f>IF($A59="","",SUMIFS('Payments'!$D$2:$D$901,'Payments'!$B$2:$B$901,$A59,'Payments'!$C$2:$C$901,"April"))</f>
        <v/>
      </c>
      <c r="F59" s="11">
        <f>IF($A59="","",SUMIFS('Payments'!$D$2:$D$901,'Payments'!$B$2:$B$901,$A59,'Payments'!$C$2:$C$901,"May"))</f>
        <v/>
      </c>
      <c r="G59" s="11">
        <f>IF($A59="","",SUMIFS('Payments'!$D$2:$D$901,'Payments'!$B$2:$B$901,$A59,'Payments'!$C$2:$C$901,"June"))</f>
        <v/>
      </c>
      <c r="H59" s="11">
        <f>IF($A59="","",SUMIFS('Payments'!$D$2:$D$901,'Payments'!$B$2:$B$901,$A59,'Payments'!$C$2:$C$901,"July"))</f>
        <v/>
      </c>
      <c r="I59" s="11">
        <f>IF($A59="","",SUMIFS('Payments'!$D$2:$D$901,'Payments'!$B$2:$B$901,$A59,'Payments'!$C$2:$C$901,"August"))</f>
        <v/>
      </c>
      <c r="J59" s="11">
        <f>IF($A59="","",SUMIFS('Payments'!$D$2:$D$901,'Payments'!$B$2:$B$901,$A59,'Payments'!$C$2:$C$901,"September"))</f>
        <v/>
      </c>
      <c r="K59" s="11">
        <f>IF($A59="","",SUMIFS('Payments'!$D$2:$D$901,'Payments'!$B$2:$B$901,$A59,'Payments'!$C$2:$C$901,"October"))</f>
        <v/>
      </c>
      <c r="L59" s="11">
        <f>IF($A59="","",SUMIFS('Payments'!$D$2:$D$901,'Payments'!$B$2:$B$901,$A59,'Payments'!$C$2:$C$901,"November"))</f>
        <v/>
      </c>
      <c r="M59" s="11">
        <f>IF($A59="","",SUMIFS('Payments'!$D$2:$D$901,'Payments'!$B$2:$B$901,$A59,'Payments'!$C$2:$C$901,"December"))</f>
        <v/>
      </c>
      <c r="N59" s="9">
        <f>IF($A59="","",SUM(B59:M59))</f>
        <v/>
      </c>
      <c r="O59" s="9">
        <f>IF($A59="","",N('Players'!I59)*12)</f>
        <v/>
      </c>
      <c r="P59" s="9">
        <f>IF($A59="","",MAX(0,O59-N59))</f>
        <v/>
      </c>
      <c r="Q59" s="9">
        <f>IF($A59="","",N('Players'!I59))</f>
        <v/>
      </c>
    </row>
    <row r="60">
      <c r="A60">
        <f>IF('Players'!A60="","",'Players'!A60)</f>
        <v/>
      </c>
      <c r="B60" s="11">
        <f>IF($A60="","",SUMIFS('Payments'!$D$2:$D$901,'Payments'!$B$2:$B$901,$A60,'Payments'!$C$2:$C$901,"January"))</f>
        <v/>
      </c>
      <c r="C60" s="11">
        <f>IF($A60="","",SUMIFS('Payments'!$D$2:$D$901,'Payments'!$B$2:$B$901,$A60,'Payments'!$C$2:$C$901,"February"))</f>
        <v/>
      </c>
      <c r="D60" s="11">
        <f>IF($A60="","",SUMIFS('Payments'!$D$2:$D$901,'Payments'!$B$2:$B$901,$A60,'Payments'!$C$2:$C$901,"March"))</f>
        <v/>
      </c>
      <c r="E60" s="11">
        <f>IF($A60="","",SUMIFS('Payments'!$D$2:$D$901,'Payments'!$B$2:$B$901,$A60,'Payments'!$C$2:$C$901,"April"))</f>
        <v/>
      </c>
      <c r="F60" s="11">
        <f>IF($A60="","",SUMIFS('Payments'!$D$2:$D$901,'Payments'!$B$2:$B$901,$A60,'Payments'!$C$2:$C$901,"May"))</f>
        <v/>
      </c>
      <c r="G60" s="11">
        <f>IF($A60="","",SUMIFS('Payments'!$D$2:$D$901,'Payments'!$B$2:$B$901,$A60,'Payments'!$C$2:$C$901,"June"))</f>
        <v/>
      </c>
      <c r="H60" s="11">
        <f>IF($A60="","",SUMIFS('Payments'!$D$2:$D$901,'Payments'!$B$2:$B$901,$A60,'Payments'!$C$2:$C$901,"July"))</f>
        <v/>
      </c>
      <c r="I60" s="11">
        <f>IF($A60="","",SUMIFS('Payments'!$D$2:$D$901,'Payments'!$B$2:$B$901,$A60,'Payments'!$C$2:$C$901,"August"))</f>
        <v/>
      </c>
      <c r="J60" s="11">
        <f>IF($A60="","",SUMIFS('Payments'!$D$2:$D$901,'Payments'!$B$2:$B$901,$A60,'Payments'!$C$2:$C$901,"September"))</f>
        <v/>
      </c>
      <c r="K60" s="11">
        <f>IF($A60="","",SUMIFS('Payments'!$D$2:$D$901,'Payments'!$B$2:$B$901,$A60,'Payments'!$C$2:$C$901,"October"))</f>
        <v/>
      </c>
      <c r="L60" s="11">
        <f>IF($A60="","",SUMIFS('Payments'!$D$2:$D$901,'Payments'!$B$2:$B$901,$A60,'Payments'!$C$2:$C$901,"November"))</f>
        <v/>
      </c>
      <c r="M60" s="11">
        <f>IF($A60="","",SUMIFS('Payments'!$D$2:$D$901,'Payments'!$B$2:$B$901,$A60,'Payments'!$C$2:$C$901,"December"))</f>
        <v/>
      </c>
      <c r="N60" s="9">
        <f>IF($A60="","",SUM(B60:M60))</f>
        <v/>
      </c>
      <c r="O60" s="9">
        <f>IF($A60="","",N('Players'!I60)*12)</f>
        <v/>
      </c>
      <c r="P60" s="9">
        <f>IF($A60="","",MAX(0,O60-N60))</f>
        <v/>
      </c>
      <c r="Q60" s="9">
        <f>IF($A60="","",N('Players'!I60))</f>
        <v/>
      </c>
    </row>
    <row r="61">
      <c r="A61">
        <f>IF('Players'!A61="","",'Players'!A61)</f>
        <v/>
      </c>
      <c r="B61" s="11">
        <f>IF($A61="","",SUMIFS('Payments'!$D$2:$D$901,'Payments'!$B$2:$B$901,$A61,'Payments'!$C$2:$C$901,"January"))</f>
        <v/>
      </c>
      <c r="C61" s="11">
        <f>IF($A61="","",SUMIFS('Payments'!$D$2:$D$901,'Payments'!$B$2:$B$901,$A61,'Payments'!$C$2:$C$901,"February"))</f>
        <v/>
      </c>
      <c r="D61" s="11">
        <f>IF($A61="","",SUMIFS('Payments'!$D$2:$D$901,'Payments'!$B$2:$B$901,$A61,'Payments'!$C$2:$C$901,"March"))</f>
        <v/>
      </c>
      <c r="E61" s="11">
        <f>IF($A61="","",SUMIFS('Payments'!$D$2:$D$901,'Payments'!$B$2:$B$901,$A61,'Payments'!$C$2:$C$901,"April"))</f>
        <v/>
      </c>
      <c r="F61" s="11">
        <f>IF($A61="","",SUMIFS('Payments'!$D$2:$D$901,'Payments'!$B$2:$B$901,$A61,'Payments'!$C$2:$C$901,"May"))</f>
        <v/>
      </c>
      <c r="G61" s="11">
        <f>IF($A61="","",SUMIFS('Payments'!$D$2:$D$901,'Payments'!$B$2:$B$901,$A61,'Payments'!$C$2:$C$901,"June"))</f>
        <v/>
      </c>
      <c r="H61" s="11">
        <f>IF($A61="","",SUMIFS('Payments'!$D$2:$D$901,'Payments'!$B$2:$B$901,$A61,'Payments'!$C$2:$C$901,"July"))</f>
        <v/>
      </c>
      <c r="I61" s="11">
        <f>IF($A61="","",SUMIFS('Payments'!$D$2:$D$901,'Payments'!$B$2:$B$901,$A61,'Payments'!$C$2:$C$901,"August"))</f>
        <v/>
      </c>
      <c r="J61" s="11">
        <f>IF($A61="","",SUMIFS('Payments'!$D$2:$D$901,'Payments'!$B$2:$B$901,$A61,'Payments'!$C$2:$C$901,"September"))</f>
        <v/>
      </c>
      <c r="K61" s="11">
        <f>IF($A61="","",SUMIFS('Payments'!$D$2:$D$901,'Payments'!$B$2:$B$901,$A61,'Payments'!$C$2:$C$901,"October"))</f>
        <v/>
      </c>
      <c r="L61" s="11">
        <f>IF($A61="","",SUMIFS('Payments'!$D$2:$D$901,'Payments'!$B$2:$B$901,$A61,'Payments'!$C$2:$C$901,"November"))</f>
        <v/>
      </c>
      <c r="M61" s="11">
        <f>IF($A61="","",SUMIFS('Payments'!$D$2:$D$901,'Payments'!$B$2:$B$901,$A61,'Payments'!$C$2:$C$901,"December"))</f>
        <v/>
      </c>
      <c r="N61" s="9">
        <f>IF($A61="","",SUM(B61:M61))</f>
        <v/>
      </c>
      <c r="O61" s="9">
        <f>IF($A61="","",N('Players'!I61)*12)</f>
        <v/>
      </c>
      <c r="P61" s="9">
        <f>IF($A61="","",MAX(0,O61-N61))</f>
        <v/>
      </c>
      <c r="Q61" s="9">
        <f>IF($A61="","",N('Players'!I61))</f>
        <v/>
      </c>
    </row>
    <row r="62">
      <c r="A62">
        <f>IF('Players'!A62="","",'Players'!A62)</f>
        <v/>
      </c>
      <c r="B62" s="11">
        <f>IF($A62="","",SUMIFS('Payments'!$D$2:$D$901,'Payments'!$B$2:$B$901,$A62,'Payments'!$C$2:$C$901,"January"))</f>
        <v/>
      </c>
      <c r="C62" s="11">
        <f>IF($A62="","",SUMIFS('Payments'!$D$2:$D$901,'Payments'!$B$2:$B$901,$A62,'Payments'!$C$2:$C$901,"February"))</f>
        <v/>
      </c>
      <c r="D62" s="11">
        <f>IF($A62="","",SUMIFS('Payments'!$D$2:$D$901,'Payments'!$B$2:$B$901,$A62,'Payments'!$C$2:$C$901,"March"))</f>
        <v/>
      </c>
      <c r="E62" s="11">
        <f>IF($A62="","",SUMIFS('Payments'!$D$2:$D$901,'Payments'!$B$2:$B$901,$A62,'Payments'!$C$2:$C$901,"April"))</f>
        <v/>
      </c>
      <c r="F62" s="11">
        <f>IF($A62="","",SUMIFS('Payments'!$D$2:$D$901,'Payments'!$B$2:$B$901,$A62,'Payments'!$C$2:$C$901,"May"))</f>
        <v/>
      </c>
      <c r="G62" s="11">
        <f>IF($A62="","",SUMIFS('Payments'!$D$2:$D$901,'Payments'!$B$2:$B$901,$A62,'Payments'!$C$2:$C$901,"June"))</f>
        <v/>
      </c>
      <c r="H62" s="11">
        <f>IF($A62="","",SUMIFS('Payments'!$D$2:$D$901,'Payments'!$B$2:$B$901,$A62,'Payments'!$C$2:$C$901,"July"))</f>
        <v/>
      </c>
      <c r="I62" s="11">
        <f>IF($A62="","",SUMIFS('Payments'!$D$2:$D$901,'Payments'!$B$2:$B$901,$A62,'Payments'!$C$2:$C$901,"August"))</f>
        <v/>
      </c>
      <c r="J62" s="11">
        <f>IF($A62="","",SUMIFS('Payments'!$D$2:$D$901,'Payments'!$B$2:$B$901,$A62,'Payments'!$C$2:$C$901,"September"))</f>
        <v/>
      </c>
      <c r="K62" s="11">
        <f>IF($A62="","",SUMIFS('Payments'!$D$2:$D$901,'Payments'!$B$2:$B$901,$A62,'Payments'!$C$2:$C$901,"October"))</f>
        <v/>
      </c>
      <c r="L62" s="11">
        <f>IF($A62="","",SUMIFS('Payments'!$D$2:$D$901,'Payments'!$B$2:$B$901,$A62,'Payments'!$C$2:$C$901,"November"))</f>
        <v/>
      </c>
      <c r="M62" s="11">
        <f>IF($A62="","",SUMIFS('Payments'!$D$2:$D$901,'Payments'!$B$2:$B$901,$A62,'Payments'!$C$2:$C$901,"December"))</f>
        <v/>
      </c>
      <c r="N62" s="9">
        <f>IF($A62="","",SUM(B62:M62))</f>
        <v/>
      </c>
      <c r="O62" s="9">
        <f>IF($A62="","",N('Players'!I62)*12)</f>
        <v/>
      </c>
      <c r="P62" s="9">
        <f>IF($A62="","",MAX(0,O62-N62))</f>
        <v/>
      </c>
      <c r="Q62" s="9">
        <f>IF($A62="","",N('Players'!I62))</f>
        <v/>
      </c>
    </row>
    <row r="63">
      <c r="A63">
        <f>IF('Players'!A63="","",'Players'!A63)</f>
        <v/>
      </c>
      <c r="B63" s="11">
        <f>IF($A63="","",SUMIFS('Payments'!$D$2:$D$901,'Payments'!$B$2:$B$901,$A63,'Payments'!$C$2:$C$901,"January"))</f>
        <v/>
      </c>
      <c r="C63" s="11">
        <f>IF($A63="","",SUMIFS('Payments'!$D$2:$D$901,'Payments'!$B$2:$B$901,$A63,'Payments'!$C$2:$C$901,"February"))</f>
        <v/>
      </c>
      <c r="D63" s="11">
        <f>IF($A63="","",SUMIFS('Payments'!$D$2:$D$901,'Payments'!$B$2:$B$901,$A63,'Payments'!$C$2:$C$901,"March"))</f>
        <v/>
      </c>
      <c r="E63" s="11">
        <f>IF($A63="","",SUMIFS('Payments'!$D$2:$D$901,'Payments'!$B$2:$B$901,$A63,'Payments'!$C$2:$C$901,"April"))</f>
        <v/>
      </c>
      <c r="F63" s="11">
        <f>IF($A63="","",SUMIFS('Payments'!$D$2:$D$901,'Payments'!$B$2:$B$901,$A63,'Payments'!$C$2:$C$901,"May"))</f>
        <v/>
      </c>
      <c r="G63" s="11">
        <f>IF($A63="","",SUMIFS('Payments'!$D$2:$D$901,'Payments'!$B$2:$B$901,$A63,'Payments'!$C$2:$C$901,"June"))</f>
        <v/>
      </c>
      <c r="H63" s="11">
        <f>IF($A63="","",SUMIFS('Payments'!$D$2:$D$901,'Payments'!$B$2:$B$901,$A63,'Payments'!$C$2:$C$901,"July"))</f>
        <v/>
      </c>
      <c r="I63" s="11">
        <f>IF($A63="","",SUMIFS('Payments'!$D$2:$D$901,'Payments'!$B$2:$B$901,$A63,'Payments'!$C$2:$C$901,"August"))</f>
        <v/>
      </c>
      <c r="J63" s="11">
        <f>IF($A63="","",SUMIFS('Payments'!$D$2:$D$901,'Payments'!$B$2:$B$901,$A63,'Payments'!$C$2:$C$901,"September"))</f>
        <v/>
      </c>
      <c r="K63" s="11">
        <f>IF($A63="","",SUMIFS('Payments'!$D$2:$D$901,'Payments'!$B$2:$B$901,$A63,'Payments'!$C$2:$C$901,"October"))</f>
        <v/>
      </c>
      <c r="L63" s="11">
        <f>IF($A63="","",SUMIFS('Payments'!$D$2:$D$901,'Payments'!$B$2:$B$901,$A63,'Payments'!$C$2:$C$901,"November"))</f>
        <v/>
      </c>
      <c r="M63" s="11">
        <f>IF($A63="","",SUMIFS('Payments'!$D$2:$D$901,'Payments'!$B$2:$B$901,$A63,'Payments'!$C$2:$C$901,"December"))</f>
        <v/>
      </c>
      <c r="N63" s="9">
        <f>IF($A63="","",SUM(B63:M63))</f>
        <v/>
      </c>
      <c r="O63" s="9">
        <f>IF($A63="","",N('Players'!I63)*12)</f>
        <v/>
      </c>
      <c r="P63" s="9">
        <f>IF($A63="","",MAX(0,O63-N63))</f>
        <v/>
      </c>
      <c r="Q63" s="9">
        <f>IF($A63="","",N('Players'!I63))</f>
        <v/>
      </c>
    </row>
    <row r="64">
      <c r="A64">
        <f>IF('Players'!A64="","",'Players'!A64)</f>
        <v/>
      </c>
      <c r="B64" s="11">
        <f>IF($A64="","",SUMIFS('Payments'!$D$2:$D$901,'Payments'!$B$2:$B$901,$A64,'Payments'!$C$2:$C$901,"January"))</f>
        <v/>
      </c>
      <c r="C64" s="11">
        <f>IF($A64="","",SUMIFS('Payments'!$D$2:$D$901,'Payments'!$B$2:$B$901,$A64,'Payments'!$C$2:$C$901,"February"))</f>
        <v/>
      </c>
      <c r="D64" s="11">
        <f>IF($A64="","",SUMIFS('Payments'!$D$2:$D$901,'Payments'!$B$2:$B$901,$A64,'Payments'!$C$2:$C$901,"March"))</f>
        <v/>
      </c>
      <c r="E64" s="11">
        <f>IF($A64="","",SUMIFS('Payments'!$D$2:$D$901,'Payments'!$B$2:$B$901,$A64,'Payments'!$C$2:$C$901,"April"))</f>
        <v/>
      </c>
      <c r="F64" s="11">
        <f>IF($A64="","",SUMIFS('Payments'!$D$2:$D$901,'Payments'!$B$2:$B$901,$A64,'Payments'!$C$2:$C$901,"May"))</f>
        <v/>
      </c>
      <c r="G64" s="11">
        <f>IF($A64="","",SUMIFS('Payments'!$D$2:$D$901,'Payments'!$B$2:$B$901,$A64,'Payments'!$C$2:$C$901,"June"))</f>
        <v/>
      </c>
      <c r="H64" s="11">
        <f>IF($A64="","",SUMIFS('Payments'!$D$2:$D$901,'Payments'!$B$2:$B$901,$A64,'Payments'!$C$2:$C$901,"July"))</f>
        <v/>
      </c>
      <c r="I64" s="11">
        <f>IF($A64="","",SUMIFS('Payments'!$D$2:$D$901,'Payments'!$B$2:$B$901,$A64,'Payments'!$C$2:$C$901,"August"))</f>
        <v/>
      </c>
      <c r="J64" s="11">
        <f>IF($A64="","",SUMIFS('Payments'!$D$2:$D$901,'Payments'!$B$2:$B$901,$A64,'Payments'!$C$2:$C$901,"September"))</f>
        <v/>
      </c>
      <c r="K64" s="11">
        <f>IF($A64="","",SUMIFS('Payments'!$D$2:$D$901,'Payments'!$B$2:$B$901,$A64,'Payments'!$C$2:$C$901,"October"))</f>
        <v/>
      </c>
      <c r="L64" s="11">
        <f>IF($A64="","",SUMIFS('Payments'!$D$2:$D$901,'Payments'!$B$2:$B$901,$A64,'Payments'!$C$2:$C$901,"November"))</f>
        <v/>
      </c>
      <c r="M64" s="11">
        <f>IF($A64="","",SUMIFS('Payments'!$D$2:$D$901,'Payments'!$B$2:$B$901,$A64,'Payments'!$C$2:$C$901,"December"))</f>
        <v/>
      </c>
      <c r="N64" s="9">
        <f>IF($A64="","",SUM(B64:M64))</f>
        <v/>
      </c>
      <c r="O64" s="9">
        <f>IF($A64="","",N('Players'!I64)*12)</f>
        <v/>
      </c>
      <c r="P64" s="9">
        <f>IF($A64="","",MAX(0,O64-N64))</f>
        <v/>
      </c>
      <c r="Q64" s="9">
        <f>IF($A64="","",N('Players'!I64))</f>
        <v/>
      </c>
    </row>
    <row r="65">
      <c r="A65">
        <f>IF('Players'!A65="","",'Players'!A65)</f>
        <v/>
      </c>
      <c r="B65" s="11">
        <f>IF($A65="","",SUMIFS('Payments'!$D$2:$D$901,'Payments'!$B$2:$B$901,$A65,'Payments'!$C$2:$C$901,"January"))</f>
        <v/>
      </c>
      <c r="C65" s="11">
        <f>IF($A65="","",SUMIFS('Payments'!$D$2:$D$901,'Payments'!$B$2:$B$901,$A65,'Payments'!$C$2:$C$901,"February"))</f>
        <v/>
      </c>
      <c r="D65" s="11">
        <f>IF($A65="","",SUMIFS('Payments'!$D$2:$D$901,'Payments'!$B$2:$B$901,$A65,'Payments'!$C$2:$C$901,"March"))</f>
        <v/>
      </c>
      <c r="E65" s="11">
        <f>IF($A65="","",SUMIFS('Payments'!$D$2:$D$901,'Payments'!$B$2:$B$901,$A65,'Payments'!$C$2:$C$901,"April"))</f>
        <v/>
      </c>
      <c r="F65" s="11">
        <f>IF($A65="","",SUMIFS('Payments'!$D$2:$D$901,'Payments'!$B$2:$B$901,$A65,'Payments'!$C$2:$C$901,"May"))</f>
        <v/>
      </c>
      <c r="G65" s="11">
        <f>IF($A65="","",SUMIFS('Payments'!$D$2:$D$901,'Payments'!$B$2:$B$901,$A65,'Payments'!$C$2:$C$901,"June"))</f>
        <v/>
      </c>
      <c r="H65" s="11">
        <f>IF($A65="","",SUMIFS('Payments'!$D$2:$D$901,'Payments'!$B$2:$B$901,$A65,'Payments'!$C$2:$C$901,"July"))</f>
        <v/>
      </c>
      <c r="I65" s="11">
        <f>IF($A65="","",SUMIFS('Payments'!$D$2:$D$901,'Payments'!$B$2:$B$901,$A65,'Payments'!$C$2:$C$901,"August"))</f>
        <v/>
      </c>
      <c r="J65" s="11">
        <f>IF($A65="","",SUMIFS('Payments'!$D$2:$D$901,'Payments'!$B$2:$B$901,$A65,'Payments'!$C$2:$C$901,"September"))</f>
        <v/>
      </c>
      <c r="K65" s="11">
        <f>IF($A65="","",SUMIFS('Payments'!$D$2:$D$901,'Payments'!$B$2:$B$901,$A65,'Payments'!$C$2:$C$901,"October"))</f>
        <v/>
      </c>
      <c r="L65" s="11">
        <f>IF($A65="","",SUMIFS('Payments'!$D$2:$D$901,'Payments'!$B$2:$B$901,$A65,'Payments'!$C$2:$C$901,"November"))</f>
        <v/>
      </c>
      <c r="M65" s="11">
        <f>IF($A65="","",SUMIFS('Payments'!$D$2:$D$901,'Payments'!$B$2:$B$901,$A65,'Payments'!$C$2:$C$901,"December"))</f>
        <v/>
      </c>
      <c r="N65" s="9">
        <f>IF($A65="","",SUM(B65:M65))</f>
        <v/>
      </c>
      <c r="O65" s="9">
        <f>IF($A65="","",N('Players'!I65)*12)</f>
        <v/>
      </c>
      <c r="P65" s="9">
        <f>IF($A65="","",MAX(0,O65-N65))</f>
        <v/>
      </c>
      <c r="Q65" s="9">
        <f>IF($A65="","",N('Players'!I65))</f>
        <v/>
      </c>
    </row>
    <row r="66">
      <c r="A66">
        <f>IF('Players'!A66="","",'Players'!A66)</f>
        <v/>
      </c>
      <c r="B66" s="11">
        <f>IF($A66="","",SUMIFS('Payments'!$D$2:$D$901,'Payments'!$B$2:$B$901,$A66,'Payments'!$C$2:$C$901,"January"))</f>
        <v/>
      </c>
      <c r="C66" s="11">
        <f>IF($A66="","",SUMIFS('Payments'!$D$2:$D$901,'Payments'!$B$2:$B$901,$A66,'Payments'!$C$2:$C$901,"February"))</f>
        <v/>
      </c>
      <c r="D66" s="11">
        <f>IF($A66="","",SUMIFS('Payments'!$D$2:$D$901,'Payments'!$B$2:$B$901,$A66,'Payments'!$C$2:$C$901,"March"))</f>
        <v/>
      </c>
      <c r="E66" s="11">
        <f>IF($A66="","",SUMIFS('Payments'!$D$2:$D$901,'Payments'!$B$2:$B$901,$A66,'Payments'!$C$2:$C$901,"April"))</f>
        <v/>
      </c>
      <c r="F66" s="11">
        <f>IF($A66="","",SUMIFS('Payments'!$D$2:$D$901,'Payments'!$B$2:$B$901,$A66,'Payments'!$C$2:$C$901,"May"))</f>
        <v/>
      </c>
      <c r="G66" s="11">
        <f>IF($A66="","",SUMIFS('Payments'!$D$2:$D$901,'Payments'!$B$2:$B$901,$A66,'Payments'!$C$2:$C$901,"June"))</f>
        <v/>
      </c>
      <c r="H66" s="11">
        <f>IF($A66="","",SUMIFS('Payments'!$D$2:$D$901,'Payments'!$B$2:$B$901,$A66,'Payments'!$C$2:$C$901,"July"))</f>
        <v/>
      </c>
      <c r="I66" s="11">
        <f>IF($A66="","",SUMIFS('Payments'!$D$2:$D$901,'Payments'!$B$2:$B$901,$A66,'Payments'!$C$2:$C$901,"August"))</f>
        <v/>
      </c>
      <c r="J66" s="11">
        <f>IF($A66="","",SUMIFS('Payments'!$D$2:$D$901,'Payments'!$B$2:$B$901,$A66,'Payments'!$C$2:$C$901,"September"))</f>
        <v/>
      </c>
      <c r="K66" s="11">
        <f>IF($A66="","",SUMIFS('Payments'!$D$2:$D$901,'Payments'!$B$2:$B$901,$A66,'Payments'!$C$2:$C$901,"October"))</f>
        <v/>
      </c>
      <c r="L66" s="11">
        <f>IF($A66="","",SUMIFS('Payments'!$D$2:$D$901,'Payments'!$B$2:$B$901,$A66,'Payments'!$C$2:$C$901,"November"))</f>
        <v/>
      </c>
      <c r="M66" s="11">
        <f>IF($A66="","",SUMIFS('Payments'!$D$2:$D$901,'Payments'!$B$2:$B$901,$A66,'Payments'!$C$2:$C$901,"December"))</f>
        <v/>
      </c>
      <c r="N66" s="9">
        <f>IF($A66="","",SUM(B66:M66))</f>
        <v/>
      </c>
      <c r="O66" s="9">
        <f>IF($A66="","",N('Players'!I66)*12)</f>
        <v/>
      </c>
      <c r="P66" s="9">
        <f>IF($A66="","",MAX(0,O66-N66))</f>
        <v/>
      </c>
      <c r="Q66" s="9">
        <f>IF($A66="","",N('Players'!I66))</f>
        <v/>
      </c>
    </row>
    <row r="67">
      <c r="A67">
        <f>IF('Players'!A67="","",'Players'!A67)</f>
        <v/>
      </c>
      <c r="B67" s="11">
        <f>IF($A67="","",SUMIFS('Payments'!$D$2:$D$901,'Payments'!$B$2:$B$901,$A67,'Payments'!$C$2:$C$901,"January"))</f>
        <v/>
      </c>
      <c r="C67" s="11">
        <f>IF($A67="","",SUMIFS('Payments'!$D$2:$D$901,'Payments'!$B$2:$B$901,$A67,'Payments'!$C$2:$C$901,"February"))</f>
        <v/>
      </c>
      <c r="D67" s="11">
        <f>IF($A67="","",SUMIFS('Payments'!$D$2:$D$901,'Payments'!$B$2:$B$901,$A67,'Payments'!$C$2:$C$901,"March"))</f>
        <v/>
      </c>
      <c r="E67" s="11">
        <f>IF($A67="","",SUMIFS('Payments'!$D$2:$D$901,'Payments'!$B$2:$B$901,$A67,'Payments'!$C$2:$C$901,"April"))</f>
        <v/>
      </c>
      <c r="F67" s="11">
        <f>IF($A67="","",SUMIFS('Payments'!$D$2:$D$901,'Payments'!$B$2:$B$901,$A67,'Payments'!$C$2:$C$901,"May"))</f>
        <v/>
      </c>
      <c r="G67" s="11">
        <f>IF($A67="","",SUMIFS('Payments'!$D$2:$D$901,'Payments'!$B$2:$B$901,$A67,'Payments'!$C$2:$C$901,"June"))</f>
        <v/>
      </c>
      <c r="H67" s="11">
        <f>IF($A67="","",SUMIFS('Payments'!$D$2:$D$901,'Payments'!$B$2:$B$901,$A67,'Payments'!$C$2:$C$901,"July"))</f>
        <v/>
      </c>
      <c r="I67" s="11">
        <f>IF($A67="","",SUMIFS('Payments'!$D$2:$D$901,'Payments'!$B$2:$B$901,$A67,'Payments'!$C$2:$C$901,"August"))</f>
        <v/>
      </c>
      <c r="J67" s="11">
        <f>IF($A67="","",SUMIFS('Payments'!$D$2:$D$901,'Payments'!$B$2:$B$901,$A67,'Payments'!$C$2:$C$901,"September"))</f>
        <v/>
      </c>
      <c r="K67" s="11">
        <f>IF($A67="","",SUMIFS('Payments'!$D$2:$D$901,'Payments'!$B$2:$B$901,$A67,'Payments'!$C$2:$C$901,"October"))</f>
        <v/>
      </c>
      <c r="L67" s="11">
        <f>IF($A67="","",SUMIFS('Payments'!$D$2:$D$901,'Payments'!$B$2:$B$901,$A67,'Payments'!$C$2:$C$901,"November"))</f>
        <v/>
      </c>
      <c r="M67" s="11">
        <f>IF($A67="","",SUMIFS('Payments'!$D$2:$D$901,'Payments'!$B$2:$B$901,$A67,'Payments'!$C$2:$C$901,"December"))</f>
        <v/>
      </c>
      <c r="N67" s="9">
        <f>IF($A67="","",SUM(B67:M67))</f>
        <v/>
      </c>
      <c r="O67" s="9">
        <f>IF($A67="","",N('Players'!I67)*12)</f>
        <v/>
      </c>
      <c r="P67" s="9">
        <f>IF($A67="","",MAX(0,O67-N67))</f>
        <v/>
      </c>
      <c r="Q67" s="9">
        <f>IF($A67="","",N('Players'!I67))</f>
        <v/>
      </c>
    </row>
    <row r="68">
      <c r="A68">
        <f>IF('Players'!A68="","",'Players'!A68)</f>
        <v/>
      </c>
      <c r="B68" s="11">
        <f>IF($A68="","",SUMIFS('Payments'!$D$2:$D$901,'Payments'!$B$2:$B$901,$A68,'Payments'!$C$2:$C$901,"January"))</f>
        <v/>
      </c>
      <c r="C68" s="11">
        <f>IF($A68="","",SUMIFS('Payments'!$D$2:$D$901,'Payments'!$B$2:$B$901,$A68,'Payments'!$C$2:$C$901,"February"))</f>
        <v/>
      </c>
      <c r="D68" s="11">
        <f>IF($A68="","",SUMIFS('Payments'!$D$2:$D$901,'Payments'!$B$2:$B$901,$A68,'Payments'!$C$2:$C$901,"March"))</f>
        <v/>
      </c>
      <c r="E68" s="11">
        <f>IF($A68="","",SUMIFS('Payments'!$D$2:$D$901,'Payments'!$B$2:$B$901,$A68,'Payments'!$C$2:$C$901,"April"))</f>
        <v/>
      </c>
      <c r="F68" s="11">
        <f>IF($A68="","",SUMIFS('Payments'!$D$2:$D$901,'Payments'!$B$2:$B$901,$A68,'Payments'!$C$2:$C$901,"May"))</f>
        <v/>
      </c>
      <c r="G68" s="11">
        <f>IF($A68="","",SUMIFS('Payments'!$D$2:$D$901,'Payments'!$B$2:$B$901,$A68,'Payments'!$C$2:$C$901,"June"))</f>
        <v/>
      </c>
      <c r="H68" s="11">
        <f>IF($A68="","",SUMIFS('Payments'!$D$2:$D$901,'Payments'!$B$2:$B$901,$A68,'Payments'!$C$2:$C$901,"July"))</f>
        <v/>
      </c>
      <c r="I68" s="11">
        <f>IF($A68="","",SUMIFS('Payments'!$D$2:$D$901,'Payments'!$B$2:$B$901,$A68,'Payments'!$C$2:$C$901,"August"))</f>
        <v/>
      </c>
      <c r="J68" s="11">
        <f>IF($A68="","",SUMIFS('Payments'!$D$2:$D$901,'Payments'!$B$2:$B$901,$A68,'Payments'!$C$2:$C$901,"September"))</f>
        <v/>
      </c>
      <c r="K68" s="11">
        <f>IF($A68="","",SUMIFS('Payments'!$D$2:$D$901,'Payments'!$B$2:$B$901,$A68,'Payments'!$C$2:$C$901,"October"))</f>
        <v/>
      </c>
      <c r="L68" s="11">
        <f>IF($A68="","",SUMIFS('Payments'!$D$2:$D$901,'Payments'!$B$2:$B$901,$A68,'Payments'!$C$2:$C$901,"November"))</f>
        <v/>
      </c>
      <c r="M68" s="11">
        <f>IF($A68="","",SUMIFS('Payments'!$D$2:$D$901,'Payments'!$B$2:$B$901,$A68,'Payments'!$C$2:$C$901,"December"))</f>
        <v/>
      </c>
      <c r="N68" s="9">
        <f>IF($A68="","",SUM(B68:M68))</f>
        <v/>
      </c>
      <c r="O68" s="9">
        <f>IF($A68="","",N('Players'!I68)*12)</f>
        <v/>
      </c>
      <c r="P68" s="9">
        <f>IF($A68="","",MAX(0,O68-N68))</f>
        <v/>
      </c>
      <c r="Q68" s="9">
        <f>IF($A68="","",N('Players'!I68))</f>
        <v/>
      </c>
    </row>
    <row r="69">
      <c r="A69">
        <f>IF('Players'!A69="","",'Players'!A69)</f>
        <v/>
      </c>
      <c r="B69" s="11">
        <f>IF($A69="","",SUMIFS('Payments'!$D$2:$D$901,'Payments'!$B$2:$B$901,$A69,'Payments'!$C$2:$C$901,"January"))</f>
        <v/>
      </c>
      <c r="C69" s="11">
        <f>IF($A69="","",SUMIFS('Payments'!$D$2:$D$901,'Payments'!$B$2:$B$901,$A69,'Payments'!$C$2:$C$901,"February"))</f>
        <v/>
      </c>
      <c r="D69" s="11">
        <f>IF($A69="","",SUMIFS('Payments'!$D$2:$D$901,'Payments'!$B$2:$B$901,$A69,'Payments'!$C$2:$C$901,"March"))</f>
        <v/>
      </c>
      <c r="E69" s="11">
        <f>IF($A69="","",SUMIFS('Payments'!$D$2:$D$901,'Payments'!$B$2:$B$901,$A69,'Payments'!$C$2:$C$901,"April"))</f>
        <v/>
      </c>
      <c r="F69" s="11">
        <f>IF($A69="","",SUMIFS('Payments'!$D$2:$D$901,'Payments'!$B$2:$B$901,$A69,'Payments'!$C$2:$C$901,"May"))</f>
        <v/>
      </c>
      <c r="G69" s="11">
        <f>IF($A69="","",SUMIFS('Payments'!$D$2:$D$901,'Payments'!$B$2:$B$901,$A69,'Payments'!$C$2:$C$901,"June"))</f>
        <v/>
      </c>
      <c r="H69" s="11">
        <f>IF($A69="","",SUMIFS('Payments'!$D$2:$D$901,'Payments'!$B$2:$B$901,$A69,'Payments'!$C$2:$C$901,"July"))</f>
        <v/>
      </c>
      <c r="I69" s="11">
        <f>IF($A69="","",SUMIFS('Payments'!$D$2:$D$901,'Payments'!$B$2:$B$901,$A69,'Payments'!$C$2:$C$901,"August"))</f>
        <v/>
      </c>
      <c r="J69" s="11">
        <f>IF($A69="","",SUMIFS('Payments'!$D$2:$D$901,'Payments'!$B$2:$B$901,$A69,'Payments'!$C$2:$C$901,"September"))</f>
        <v/>
      </c>
      <c r="K69" s="11">
        <f>IF($A69="","",SUMIFS('Payments'!$D$2:$D$901,'Payments'!$B$2:$B$901,$A69,'Payments'!$C$2:$C$901,"October"))</f>
        <v/>
      </c>
      <c r="L69" s="11">
        <f>IF($A69="","",SUMIFS('Payments'!$D$2:$D$901,'Payments'!$B$2:$B$901,$A69,'Payments'!$C$2:$C$901,"November"))</f>
        <v/>
      </c>
      <c r="M69" s="11">
        <f>IF($A69="","",SUMIFS('Payments'!$D$2:$D$901,'Payments'!$B$2:$B$901,$A69,'Payments'!$C$2:$C$901,"December"))</f>
        <v/>
      </c>
      <c r="N69" s="9">
        <f>IF($A69="","",SUM(B69:M69))</f>
        <v/>
      </c>
      <c r="O69" s="9">
        <f>IF($A69="","",N('Players'!I69)*12)</f>
        <v/>
      </c>
      <c r="P69" s="9">
        <f>IF($A69="","",MAX(0,O69-N69))</f>
        <v/>
      </c>
      <c r="Q69" s="9">
        <f>IF($A69="","",N('Players'!I69))</f>
        <v/>
      </c>
    </row>
    <row r="70">
      <c r="A70">
        <f>IF('Players'!A70="","",'Players'!A70)</f>
        <v/>
      </c>
      <c r="B70" s="11">
        <f>IF($A70="","",SUMIFS('Payments'!$D$2:$D$901,'Payments'!$B$2:$B$901,$A70,'Payments'!$C$2:$C$901,"January"))</f>
        <v/>
      </c>
      <c r="C70" s="11">
        <f>IF($A70="","",SUMIFS('Payments'!$D$2:$D$901,'Payments'!$B$2:$B$901,$A70,'Payments'!$C$2:$C$901,"February"))</f>
        <v/>
      </c>
      <c r="D70" s="11">
        <f>IF($A70="","",SUMIFS('Payments'!$D$2:$D$901,'Payments'!$B$2:$B$901,$A70,'Payments'!$C$2:$C$901,"March"))</f>
        <v/>
      </c>
      <c r="E70" s="11">
        <f>IF($A70="","",SUMIFS('Payments'!$D$2:$D$901,'Payments'!$B$2:$B$901,$A70,'Payments'!$C$2:$C$901,"April"))</f>
        <v/>
      </c>
      <c r="F70" s="11">
        <f>IF($A70="","",SUMIFS('Payments'!$D$2:$D$901,'Payments'!$B$2:$B$901,$A70,'Payments'!$C$2:$C$901,"May"))</f>
        <v/>
      </c>
      <c r="G70" s="11">
        <f>IF($A70="","",SUMIFS('Payments'!$D$2:$D$901,'Payments'!$B$2:$B$901,$A70,'Payments'!$C$2:$C$901,"June"))</f>
        <v/>
      </c>
      <c r="H70" s="11">
        <f>IF($A70="","",SUMIFS('Payments'!$D$2:$D$901,'Payments'!$B$2:$B$901,$A70,'Payments'!$C$2:$C$901,"July"))</f>
        <v/>
      </c>
      <c r="I70" s="11">
        <f>IF($A70="","",SUMIFS('Payments'!$D$2:$D$901,'Payments'!$B$2:$B$901,$A70,'Payments'!$C$2:$C$901,"August"))</f>
        <v/>
      </c>
      <c r="J70" s="11">
        <f>IF($A70="","",SUMIFS('Payments'!$D$2:$D$901,'Payments'!$B$2:$B$901,$A70,'Payments'!$C$2:$C$901,"September"))</f>
        <v/>
      </c>
      <c r="K70" s="11">
        <f>IF($A70="","",SUMIFS('Payments'!$D$2:$D$901,'Payments'!$B$2:$B$901,$A70,'Payments'!$C$2:$C$901,"October"))</f>
        <v/>
      </c>
      <c r="L70" s="11">
        <f>IF($A70="","",SUMIFS('Payments'!$D$2:$D$901,'Payments'!$B$2:$B$901,$A70,'Payments'!$C$2:$C$901,"November"))</f>
        <v/>
      </c>
      <c r="M70" s="11">
        <f>IF($A70="","",SUMIFS('Payments'!$D$2:$D$901,'Payments'!$B$2:$B$901,$A70,'Payments'!$C$2:$C$901,"December"))</f>
        <v/>
      </c>
      <c r="N70" s="9">
        <f>IF($A70="","",SUM(B70:M70))</f>
        <v/>
      </c>
      <c r="O70" s="9">
        <f>IF($A70="","",N('Players'!I70)*12)</f>
        <v/>
      </c>
      <c r="P70" s="9">
        <f>IF($A70="","",MAX(0,O70-N70))</f>
        <v/>
      </c>
      <c r="Q70" s="9">
        <f>IF($A70="","",N('Players'!I70))</f>
        <v/>
      </c>
    </row>
    <row r="71">
      <c r="A71">
        <f>IF('Players'!A71="","",'Players'!A71)</f>
        <v/>
      </c>
      <c r="B71" s="11">
        <f>IF($A71="","",SUMIFS('Payments'!$D$2:$D$901,'Payments'!$B$2:$B$901,$A71,'Payments'!$C$2:$C$901,"January"))</f>
        <v/>
      </c>
      <c r="C71" s="11">
        <f>IF($A71="","",SUMIFS('Payments'!$D$2:$D$901,'Payments'!$B$2:$B$901,$A71,'Payments'!$C$2:$C$901,"February"))</f>
        <v/>
      </c>
      <c r="D71" s="11">
        <f>IF($A71="","",SUMIFS('Payments'!$D$2:$D$901,'Payments'!$B$2:$B$901,$A71,'Payments'!$C$2:$C$901,"March"))</f>
        <v/>
      </c>
      <c r="E71" s="11">
        <f>IF($A71="","",SUMIFS('Payments'!$D$2:$D$901,'Payments'!$B$2:$B$901,$A71,'Payments'!$C$2:$C$901,"April"))</f>
        <v/>
      </c>
      <c r="F71" s="11">
        <f>IF($A71="","",SUMIFS('Payments'!$D$2:$D$901,'Payments'!$B$2:$B$901,$A71,'Payments'!$C$2:$C$901,"May"))</f>
        <v/>
      </c>
      <c r="G71" s="11">
        <f>IF($A71="","",SUMIFS('Payments'!$D$2:$D$901,'Payments'!$B$2:$B$901,$A71,'Payments'!$C$2:$C$901,"June"))</f>
        <v/>
      </c>
      <c r="H71" s="11">
        <f>IF($A71="","",SUMIFS('Payments'!$D$2:$D$901,'Payments'!$B$2:$B$901,$A71,'Payments'!$C$2:$C$901,"July"))</f>
        <v/>
      </c>
      <c r="I71" s="11">
        <f>IF($A71="","",SUMIFS('Payments'!$D$2:$D$901,'Payments'!$B$2:$B$901,$A71,'Payments'!$C$2:$C$901,"August"))</f>
        <v/>
      </c>
      <c r="J71" s="11">
        <f>IF($A71="","",SUMIFS('Payments'!$D$2:$D$901,'Payments'!$B$2:$B$901,$A71,'Payments'!$C$2:$C$901,"September"))</f>
        <v/>
      </c>
      <c r="K71" s="11">
        <f>IF($A71="","",SUMIFS('Payments'!$D$2:$D$901,'Payments'!$B$2:$B$901,$A71,'Payments'!$C$2:$C$901,"October"))</f>
        <v/>
      </c>
      <c r="L71" s="11">
        <f>IF($A71="","",SUMIFS('Payments'!$D$2:$D$901,'Payments'!$B$2:$B$901,$A71,'Payments'!$C$2:$C$901,"November"))</f>
        <v/>
      </c>
      <c r="M71" s="11">
        <f>IF($A71="","",SUMIFS('Payments'!$D$2:$D$901,'Payments'!$B$2:$B$901,$A71,'Payments'!$C$2:$C$901,"December"))</f>
        <v/>
      </c>
      <c r="N71" s="9">
        <f>IF($A71="","",SUM(B71:M71))</f>
        <v/>
      </c>
      <c r="O71" s="9">
        <f>IF($A71="","",N('Players'!I71)*12)</f>
        <v/>
      </c>
      <c r="P71" s="9">
        <f>IF($A71="","",MAX(0,O71-N71))</f>
        <v/>
      </c>
      <c r="Q71" s="9">
        <f>IF($A71="","",N('Players'!I71))</f>
        <v/>
      </c>
    </row>
    <row r="72">
      <c r="A72">
        <f>IF('Players'!A72="","",'Players'!A72)</f>
        <v/>
      </c>
      <c r="B72" s="11">
        <f>IF($A72="","",SUMIFS('Payments'!$D$2:$D$901,'Payments'!$B$2:$B$901,$A72,'Payments'!$C$2:$C$901,"January"))</f>
        <v/>
      </c>
      <c r="C72" s="11">
        <f>IF($A72="","",SUMIFS('Payments'!$D$2:$D$901,'Payments'!$B$2:$B$901,$A72,'Payments'!$C$2:$C$901,"February"))</f>
        <v/>
      </c>
      <c r="D72" s="11">
        <f>IF($A72="","",SUMIFS('Payments'!$D$2:$D$901,'Payments'!$B$2:$B$901,$A72,'Payments'!$C$2:$C$901,"March"))</f>
        <v/>
      </c>
      <c r="E72" s="11">
        <f>IF($A72="","",SUMIFS('Payments'!$D$2:$D$901,'Payments'!$B$2:$B$901,$A72,'Payments'!$C$2:$C$901,"April"))</f>
        <v/>
      </c>
      <c r="F72" s="11">
        <f>IF($A72="","",SUMIFS('Payments'!$D$2:$D$901,'Payments'!$B$2:$B$901,$A72,'Payments'!$C$2:$C$901,"May"))</f>
        <v/>
      </c>
      <c r="G72" s="11">
        <f>IF($A72="","",SUMIFS('Payments'!$D$2:$D$901,'Payments'!$B$2:$B$901,$A72,'Payments'!$C$2:$C$901,"June"))</f>
        <v/>
      </c>
      <c r="H72" s="11">
        <f>IF($A72="","",SUMIFS('Payments'!$D$2:$D$901,'Payments'!$B$2:$B$901,$A72,'Payments'!$C$2:$C$901,"July"))</f>
        <v/>
      </c>
      <c r="I72" s="11">
        <f>IF($A72="","",SUMIFS('Payments'!$D$2:$D$901,'Payments'!$B$2:$B$901,$A72,'Payments'!$C$2:$C$901,"August"))</f>
        <v/>
      </c>
      <c r="J72" s="11">
        <f>IF($A72="","",SUMIFS('Payments'!$D$2:$D$901,'Payments'!$B$2:$B$901,$A72,'Payments'!$C$2:$C$901,"September"))</f>
        <v/>
      </c>
      <c r="K72" s="11">
        <f>IF($A72="","",SUMIFS('Payments'!$D$2:$D$901,'Payments'!$B$2:$B$901,$A72,'Payments'!$C$2:$C$901,"October"))</f>
        <v/>
      </c>
      <c r="L72" s="11">
        <f>IF($A72="","",SUMIFS('Payments'!$D$2:$D$901,'Payments'!$B$2:$B$901,$A72,'Payments'!$C$2:$C$901,"November"))</f>
        <v/>
      </c>
      <c r="M72" s="11">
        <f>IF($A72="","",SUMIFS('Payments'!$D$2:$D$901,'Payments'!$B$2:$B$901,$A72,'Payments'!$C$2:$C$901,"December"))</f>
        <v/>
      </c>
      <c r="N72" s="9">
        <f>IF($A72="","",SUM(B72:M72))</f>
        <v/>
      </c>
      <c r="O72" s="9">
        <f>IF($A72="","",N('Players'!I72)*12)</f>
        <v/>
      </c>
      <c r="P72" s="9">
        <f>IF($A72="","",MAX(0,O72-N72))</f>
        <v/>
      </c>
      <c r="Q72" s="9">
        <f>IF($A72="","",N('Players'!I72))</f>
        <v/>
      </c>
    </row>
    <row r="73">
      <c r="A73">
        <f>IF('Players'!A73="","",'Players'!A73)</f>
        <v/>
      </c>
      <c r="B73" s="11">
        <f>IF($A73="","",SUMIFS('Payments'!$D$2:$D$901,'Payments'!$B$2:$B$901,$A73,'Payments'!$C$2:$C$901,"January"))</f>
        <v/>
      </c>
      <c r="C73" s="11">
        <f>IF($A73="","",SUMIFS('Payments'!$D$2:$D$901,'Payments'!$B$2:$B$901,$A73,'Payments'!$C$2:$C$901,"February"))</f>
        <v/>
      </c>
      <c r="D73" s="11">
        <f>IF($A73="","",SUMIFS('Payments'!$D$2:$D$901,'Payments'!$B$2:$B$901,$A73,'Payments'!$C$2:$C$901,"March"))</f>
        <v/>
      </c>
      <c r="E73" s="11">
        <f>IF($A73="","",SUMIFS('Payments'!$D$2:$D$901,'Payments'!$B$2:$B$901,$A73,'Payments'!$C$2:$C$901,"April"))</f>
        <v/>
      </c>
      <c r="F73" s="11">
        <f>IF($A73="","",SUMIFS('Payments'!$D$2:$D$901,'Payments'!$B$2:$B$901,$A73,'Payments'!$C$2:$C$901,"May"))</f>
        <v/>
      </c>
      <c r="G73" s="11">
        <f>IF($A73="","",SUMIFS('Payments'!$D$2:$D$901,'Payments'!$B$2:$B$901,$A73,'Payments'!$C$2:$C$901,"June"))</f>
        <v/>
      </c>
      <c r="H73" s="11">
        <f>IF($A73="","",SUMIFS('Payments'!$D$2:$D$901,'Payments'!$B$2:$B$901,$A73,'Payments'!$C$2:$C$901,"July"))</f>
        <v/>
      </c>
      <c r="I73" s="11">
        <f>IF($A73="","",SUMIFS('Payments'!$D$2:$D$901,'Payments'!$B$2:$B$901,$A73,'Payments'!$C$2:$C$901,"August"))</f>
        <v/>
      </c>
      <c r="J73" s="11">
        <f>IF($A73="","",SUMIFS('Payments'!$D$2:$D$901,'Payments'!$B$2:$B$901,$A73,'Payments'!$C$2:$C$901,"September"))</f>
        <v/>
      </c>
      <c r="K73" s="11">
        <f>IF($A73="","",SUMIFS('Payments'!$D$2:$D$901,'Payments'!$B$2:$B$901,$A73,'Payments'!$C$2:$C$901,"October"))</f>
        <v/>
      </c>
      <c r="L73" s="11">
        <f>IF($A73="","",SUMIFS('Payments'!$D$2:$D$901,'Payments'!$B$2:$B$901,$A73,'Payments'!$C$2:$C$901,"November"))</f>
        <v/>
      </c>
      <c r="M73" s="11">
        <f>IF($A73="","",SUMIFS('Payments'!$D$2:$D$901,'Payments'!$B$2:$B$901,$A73,'Payments'!$C$2:$C$901,"December"))</f>
        <v/>
      </c>
      <c r="N73" s="9">
        <f>IF($A73="","",SUM(B73:M73))</f>
        <v/>
      </c>
      <c r="O73" s="9">
        <f>IF($A73="","",N('Players'!I73)*12)</f>
        <v/>
      </c>
      <c r="P73" s="9">
        <f>IF($A73="","",MAX(0,O73-N73))</f>
        <v/>
      </c>
      <c r="Q73" s="9">
        <f>IF($A73="","",N('Players'!I73))</f>
        <v/>
      </c>
    </row>
    <row r="74">
      <c r="A74">
        <f>IF('Players'!A74="","",'Players'!A74)</f>
        <v/>
      </c>
      <c r="B74" s="11">
        <f>IF($A74="","",SUMIFS('Payments'!$D$2:$D$901,'Payments'!$B$2:$B$901,$A74,'Payments'!$C$2:$C$901,"January"))</f>
        <v/>
      </c>
      <c r="C74" s="11">
        <f>IF($A74="","",SUMIFS('Payments'!$D$2:$D$901,'Payments'!$B$2:$B$901,$A74,'Payments'!$C$2:$C$901,"February"))</f>
        <v/>
      </c>
      <c r="D74" s="11">
        <f>IF($A74="","",SUMIFS('Payments'!$D$2:$D$901,'Payments'!$B$2:$B$901,$A74,'Payments'!$C$2:$C$901,"March"))</f>
        <v/>
      </c>
      <c r="E74" s="11">
        <f>IF($A74="","",SUMIFS('Payments'!$D$2:$D$901,'Payments'!$B$2:$B$901,$A74,'Payments'!$C$2:$C$901,"April"))</f>
        <v/>
      </c>
      <c r="F74" s="11">
        <f>IF($A74="","",SUMIFS('Payments'!$D$2:$D$901,'Payments'!$B$2:$B$901,$A74,'Payments'!$C$2:$C$901,"May"))</f>
        <v/>
      </c>
      <c r="G74" s="11">
        <f>IF($A74="","",SUMIFS('Payments'!$D$2:$D$901,'Payments'!$B$2:$B$901,$A74,'Payments'!$C$2:$C$901,"June"))</f>
        <v/>
      </c>
      <c r="H74" s="11">
        <f>IF($A74="","",SUMIFS('Payments'!$D$2:$D$901,'Payments'!$B$2:$B$901,$A74,'Payments'!$C$2:$C$901,"July"))</f>
        <v/>
      </c>
      <c r="I74" s="11">
        <f>IF($A74="","",SUMIFS('Payments'!$D$2:$D$901,'Payments'!$B$2:$B$901,$A74,'Payments'!$C$2:$C$901,"August"))</f>
        <v/>
      </c>
      <c r="J74" s="11">
        <f>IF($A74="","",SUMIFS('Payments'!$D$2:$D$901,'Payments'!$B$2:$B$901,$A74,'Payments'!$C$2:$C$901,"September"))</f>
        <v/>
      </c>
      <c r="K74" s="11">
        <f>IF($A74="","",SUMIFS('Payments'!$D$2:$D$901,'Payments'!$B$2:$B$901,$A74,'Payments'!$C$2:$C$901,"October"))</f>
        <v/>
      </c>
      <c r="L74" s="11">
        <f>IF($A74="","",SUMIFS('Payments'!$D$2:$D$901,'Payments'!$B$2:$B$901,$A74,'Payments'!$C$2:$C$901,"November"))</f>
        <v/>
      </c>
      <c r="M74" s="11">
        <f>IF($A74="","",SUMIFS('Payments'!$D$2:$D$901,'Payments'!$B$2:$B$901,$A74,'Payments'!$C$2:$C$901,"December"))</f>
        <v/>
      </c>
      <c r="N74" s="9">
        <f>IF($A74="","",SUM(B74:M74))</f>
        <v/>
      </c>
      <c r="O74" s="9">
        <f>IF($A74="","",N('Players'!I74)*12)</f>
        <v/>
      </c>
      <c r="P74" s="9">
        <f>IF($A74="","",MAX(0,O74-N74))</f>
        <v/>
      </c>
      <c r="Q74" s="9">
        <f>IF($A74="","",N('Players'!I74))</f>
        <v/>
      </c>
    </row>
    <row r="75">
      <c r="A75">
        <f>IF('Players'!A75="","",'Players'!A75)</f>
        <v/>
      </c>
      <c r="B75" s="11">
        <f>IF($A75="","",SUMIFS('Payments'!$D$2:$D$901,'Payments'!$B$2:$B$901,$A75,'Payments'!$C$2:$C$901,"January"))</f>
        <v/>
      </c>
      <c r="C75" s="11">
        <f>IF($A75="","",SUMIFS('Payments'!$D$2:$D$901,'Payments'!$B$2:$B$901,$A75,'Payments'!$C$2:$C$901,"February"))</f>
        <v/>
      </c>
      <c r="D75" s="11">
        <f>IF($A75="","",SUMIFS('Payments'!$D$2:$D$901,'Payments'!$B$2:$B$901,$A75,'Payments'!$C$2:$C$901,"March"))</f>
        <v/>
      </c>
      <c r="E75" s="11">
        <f>IF($A75="","",SUMIFS('Payments'!$D$2:$D$901,'Payments'!$B$2:$B$901,$A75,'Payments'!$C$2:$C$901,"April"))</f>
        <v/>
      </c>
      <c r="F75" s="11">
        <f>IF($A75="","",SUMIFS('Payments'!$D$2:$D$901,'Payments'!$B$2:$B$901,$A75,'Payments'!$C$2:$C$901,"May"))</f>
        <v/>
      </c>
      <c r="G75" s="11">
        <f>IF($A75="","",SUMIFS('Payments'!$D$2:$D$901,'Payments'!$B$2:$B$901,$A75,'Payments'!$C$2:$C$901,"June"))</f>
        <v/>
      </c>
      <c r="H75" s="11">
        <f>IF($A75="","",SUMIFS('Payments'!$D$2:$D$901,'Payments'!$B$2:$B$901,$A75,'Payments'!$C$2:$C$901,"July"))</f>
        <v/>
      </c>
      <c r="I75" s="11">
        <f>IF($A75="","",SUMIFS('Payments'!$D$2:$D$901,'Payments'!$B$2:$B$901,$A75,'Payments'!$C$2:$C$901,"August"))</f>
        <v/>
      </c>
      <c r="J75" s="11">
        <f>IF($A75="","",SUMIFS('Payments'!$D$2:$D$901,'Payments'!$B$2:$B$901,$A75,'Payments'!$C$2:$C$901,"September"))</f>
        <v/>
      </c>
      <c r="K75" s="11">
        <f>IF($A75="","",SUMIFS('Payments'!$D$2:$D$901,'Payments'!$B$2:$B$901,$A75,'Payments'!$C$2:$C$901,"October"))</f>
        <v/>
      </c>
      <c r="L75" s="11">
        <f>IF($A75="","",SUMIFS('Payments'!$D$2:$D$901,'Payments'!$B$2:$B$901,$A75,'Payments'!$C$2:$C$901,"November"))</f>
        <v/>
      </c>
      <c r="M75" s="11">
        <f>IF($A75="","",SUMIFS('Payments'!$D$2:$D$901,'Payments'!$B$2:$B$901,$A75,'Payments'!$C$2:$C$901,"December"))</f>
        <v/>
      </c>
      <c r="N75" s="9">
        <f>IF($A75="","",SUM(B75:M75))</f>
        <v/>
      </c>
      <c r="O75" s="9">
        <f>IF($A75="","",N('Players'!I75)*12)</f>
        <v/>
      </c>
      <c r="P75" s="9">
        <f>IF($A75="","",MAX(0,O75-N75))</f>
        <v/>
      </c>
      <c r="Q75" s="9">
        <f>IF($A75="","",N('Players'!I75))</f>
        <v/>
      </c>
    </row>
    <row r="76">
      <c r="A76">
        <f>IF('Players'!A76="","",'Players'!A76)</f>
        <v/>
      </c>
      <c r="B76" s="11">
        <f>IF($A76="","",SUMIFS('Payments'!$D$2:$D$901,'Payments'!$B$2:$B$901,$A76,'Payments'!$C$2:$C$901,"January"))</f>
        <v/>
      </c>
      <c r="C76" s="11">
        <f>IF($A76="","",SUMIFS('Payments'!$D$2:$D$901,'Payments'!$B$2:$B$901,$A76,'Payments'!$C$2:$C$901,"February"))</f>
        <v/>
      </c>
      <c r="D76" s="11">
        <f>IF($A76="","",SUMIFS('Payments'!$D$2:$D$901,'Payments'!$B$2:$B$901,$A76,'Payments'!$C$2:$C$901,"March"))</f>
        <v/>
      </c>
      <c r="E76" s="11">
        <f>IF($A76="","",SUMIFS('Payments'!$D$2:$D$901,'Payments'!$B$2:$B$901,$A76,'Payments'!$C$2:$C$901,"April"))</f>
        <v/>
      </c>
      <c r="F76" s="11">
        <f>IF($A76="","",SUMIFS('Payments'!$D$2:$D$901,'Payments'!$B$2:$B$901,$A76,'Payments'!$C$2:$C$901,"May"))</f>
        <v/>
      </c>
      <c r="G76" s="11">
        <f>IF($A76="","",SUMIFS('Payments'!$D$2:$D$901,'Payments'!$B$2:$B$901,$A76,'Payments'!$C$2:$C$901,"June"))</f>
        <v/>
      </c>
      <c r="H76" s="11">
        <f>IF($A76="","",SUMIFS('Payments'!$D$2:$D$901,'Payments'!$B$2:$B$901,$A76,'Payments'!$C$2:$C$901,"July"))</f>
        <v/>
      </c>
      <c r="I76" s="11">
        <f>IF($A76="","",SUMIFS('Payments'!$D$2:$D$901,'Payments'!$B$2:$B$901,$A76,'Payments'!$C$2:$C$901,"August"))</f>
        <v/>
      </c>
      <c r="J76" s="11">
        <f>IF($A76="","",SUMIFS('Payments'!$D$2:$D$901,'Payments'!$B$2:$B$901,$A76,'Payments'!$C$2:$C$901,"September"))</f>
        <v/>
      </c>
      <c r="K76" s="11">
        <f>IF($A76="","",SUMIFS('Payments'!$D$2:$D$901,'Payments'!$B$2:$B$901,$A76,'Payments'!$C$2:$C$901,"October"))</f>
        <v/>
      </c>
      <c r="L76" s="11">
        <f>IF($A76="","",SUMIFS('Payments'!$D$2:$D$901,'Payments'!$B$2:$B$901,$A76,'Payments'!$C$2:$C$901,"November"))</f>
        <v/>
      </c>
      <c r="M76" s="11">
        <f>IF($A76="","",SUMIFS('Payments'!$D$2:$D$901,'Payments'!$B$2:$B$901,$A76,'Payments'!$C$2:$C$901,"December"))</f>
        <v/>
      </c>
      <c r="N76" s="9">
        <f>IF($A76="","",SUM(B76:M76))</f>
        <v/>
      </c>
      <c r="O76" s="9">
        <f>IF($A76="","",N('Players'!I76)*12)</f>
        <v/>
      </c>
      <c r="P76" s="9">
        <f>IF($A76="","",MAX(0,O76-N76))</f>
        <v/>
      </c>
      <c r="Q76" s="9">
        <f>IF($A76="","",N('Players'!I76))</f>
        <v/>
      </c>
    </row>
    <row r="77">
      <c r="A77">
        <f>IF('Players'!A77="","",'Players'!A77)</f>
        <v/>
      </c>
      <c r="B77" s="11">
        <f>IF($A77="","",SUMIFS('Payments'!$D$2:$D$901,'Payments'!$B$2:$B$901,$A77,'Payments'!$C$2:$C$901,"January"))</f>
        <v/>
      </c>
      <c r="C77" s="11">
        <f>IF($A77="","",SUMIFS('Payments'!$D$2:$D$901,'Payments'!$B$2:$B$901,$A77,'Payments'!$C$2:$C$901,"February"))</f>
        <v/>
      </c>
      <c r="D77" s="11">
        <f>IF($A77="","",SUMIFS('Payments'!$D$2:$D$901,'Payments'!$B$2:$B$901,$A77,'Payments'!$C$2:$C$901,"March"))</f>
        <v/>
      </c>
      <c r="E77" s="11">
        <f>IF($A77="","",SUMIFS('Payments'!$D$2:$D$901,'Payments'!$B$2:$B$901,$A77,'Payments'!$C$2:$C$901,"April"))</f>
        <v/>
      </c>
      <c r="F77" s="11">
        <f>IF($A77="","",SUMIFS('Payments'!$D$2:$D$901,'Payments'!$B$2:$B$901,$A77,'Payments'!$C$2:$C$901,"May"))</f>
        <v/>
      </c>
      <c r="G77" s="11">
        <f>IF($A77="","",SUMIFS('Payments'!$D$2:$D$901,'Payments'!$B$2:$B$901,$A77,'Payments'!$C$2:$C$901,"June"))</f>
        <v/>
      </c>
      <c r="H77" s="11">
        <f>IF($A77="","",SUMIFS('Payments'!$D$2:$D$901,'Payments'!$B$2:$B$901,$A77,'Payments'!$C$2:$C$901,"July"))</f>
        <v/>
      </c>
      <c r="I77" s="11">
        <f>IF($A77="","",SUMIFS('Payments'!$D$2:$D$901,'Payments'!$B$2:$B$901,$A77,'Payments'!$C$2:$C$901,"August"))</f>
        <v/>
      </c>
      <c r="J77" s="11">
        <f>IF($A77="","",SUMIFS('Payments'!$D$2:$D$901,'Payments'!$B$2:$B$901,$A77,'Payments'!$C$2:$C$901,"September"))</f>
        <v/>
      </c>
      <c r="K77" s="11">
        <f>IF($A77="","",SUMIFS('Payments'!$D$2:$D$901,'Payments'!$B$2:$B$901,$A77,'Payments'!$C$2:$C$901,"October"))</f>
        <v/>
      </c>
      <c r="L77" s="11">
        <f>IF($A77="","",SUMIFS('Payments'!$D$2:$D$901,'Payments'!$B$2:$B$901,$A77,'Payments'!$C$2:$C$901,"November"))</f>
        <v/>
      </c>
      <c r="M77" s="11">
        <f>IF($A77="","",SUMIFS('Payments'!$D$2:$D$901,'Payments'!$B$2:$B$901,$A77,'Payments'!$C$2:$C$901,"December"))</f>
        <v/>
      </c>
      <c r="N77" s="9">
        <f>IF($A77="","",SUM(B77:M77))</f>
        <v/>
      </c>
      <c r="O77" s="9">
        <f>IF($A77="","",N('Players'!I77)*12)</f>
        <v/>
      </c>
      <c r="P77" s="9">
        <f>IF($A77="","",MAX(0,O77-N77))</f>
        <v/>
      </c>
      <c r="Q77" s="9">
        <f>IF($A77="","",N('Players'!I77))</f>
        <v/>
      </c>
    </row>
    <row r="78">
      <c r="A78">
        <f>IF('Players'!A78="","",'Players'!A78)</f>
        <v/>
      </c>
      <c r="B78" s="11">
        <f>IF($A78="","",SUMIFS('Payments'!$D$2:$D$901,'Payments'!$B$2:$B$901,$A78,'Payments'!$C$2:$C$901,"January"))</f>
        <v/>
      </c>
      <c r="C78" s="11">
        <f>IF($A78="","",SUMIFS('Payments'!$D$2:$D$901,'Payments'!$B$2:$B$901,$A78,'Payments'!$C$2:$C$901,"February"))</f>
        <v/>
      </c>
      <c r="D78" s="11">
        <f>IF($A78="","",SUMIFS('Payments'!$D$2:$D$901,'Payments'!$B$2:$B$901,$A78,'Payments'!$C$2:$C$901,"March"))</f>
        <v/>
      </c>
      <c r="E78" s="11">
        <f>IF($A78="","",SUMIFS('Payments'!$D$2:$D$901,'Payments'!$B$2:$B$901,$A78,'Payments'!$C$2:$C$901,"April"))</f>
        <v/>
      </c>
      <c r="F78" s="11">
        <f>IF($A78="","",SUMIFS('Payments'!$D$2:$D$901,'Payments'!$B$2:$B$901,$A78,'Payments'!$C$2:$C$901,"May"))</f>
        <v/>
      </c>
      <c r="G78" s="11">
        <f>IF($A78="","",SUMIFS('Payments'!$D$2:$D$901,'Payments'!$B$2:$B$901,$A78,'Payments'!$C$2:$C$901,"June"))</f>
        <v/>
      </c>
      <c r="H78" s="11">
        <f>IF($A78="","",SUMIFS('Payments'!$D$2:$D$901,'Payments'!$B$2:$B$901,$A78,'Payments'!$C$2:$C$901,"July"))</f>
        <v/>
      </c>
      <c r="I78" s="11">
        <f>IF($A78="","",SUMIFS('Payments'!$D$2:$D$901,'Payments'!$B$2:$B$901,$A78,'Payments'!$C$2:$C$901,"August"))</f>
        <v/>
      </c>
      <c r="J78" s="11">
        <f>IF($A78="","",SUMIFS('Payments'!$D$2:$D$901,'Payments'!$B$2:$B$901,$A78,'Payments'!$C$2:$C$901,"September"))</f>
        <v/>
      </c>
      <c r="K78" s="11">
        <f>IF($A78="","",SUMIFS('Payments'!$D$2:$D$901,'Payments'!$B$2:$B$901,$A78,'Payments'!$C$2:$C$901,"October"))</f>
        <v/>
      </c>
      <c r="L78" s="11">
        <f>IF($A78="","",SUMIFS('Payments'!$D$2:$D$901,'Payments'!$B$2:$B$901,$A78,'Payments'!$C$2:$C$901,"November"))</f>
        <v/>
      </c>
      <c r="M78" s="11">
        <f>IF($A78="","",SUMIFS('Payments'!$D$2:$D$901,'Payments'!$B$2:$B$901,$A78,'Payments'!$C$2:$C$901,"December"))</f>
        <v/>
      </c>
      <c r="N78" s="9">
        <f>IF($A78="","",SUM(B78:M78))</f>
        <v/>
      </c>
      <c r="O78" s="9">
        <f>IF($A78="","",N('Players'!I78)*12)</f>
        <v/>
      </c>
      <c r="P78" s="9">
        <f>IF($A78="","",MAX(0,O78-N78))</f>
        <v/>
      </c>
      <c r="Q78" s="9">
        <f>IF($A78="","",N('Players'!I78))</f>
        <v/>
      </c>
    </row>
    <row r="79">
      <c r="A79">
        <f>IF('Players'!A79="","",'Players'!A79)</f>
        <v/>
      </c>
      <c r="B79" s="11">
        <f>IF($A79="","",SUMIFS('Payments'!$D$2:$D$901,'Payments'!$B$2:$B$901,$A79,'Payments'!$C$2:$C$901,"January"))</f>
        <v/>
      </c>
      <c r="C79" s="11">
        <f>IF($A79="","",SUMIFS('Payments'!$D$2:$D$901,'Payments'!$B$2:$B$901,$A79,'Payments'!$C$2:$C$901,"February"))</f>
        <v/>
      </c>
      <c r="D79" s="11">
        <f>IF($A79="","",SUMIFS('Payments'!$D$2:$D$901,'Payments'!$B$2:$B$901,$A79,'Payments'!$C$2:$C$901,"March"))</f>
        <v/>
      </c>
      <c r="E79" s="11">
        <f>IF($A79="","",SUMIFS('Payments'!$D$2:$D$901,'Payments'!$B$2:$B$901,$A79,'Payments'!$C$2:$C$901,"April"))</f>
        <v/>
      </c>
      <c r="F79" s="11">
        <f>IF($A79="","",SUMIFS('Payments'!$D$2:$D$901,'Payments'!$B$2:$B$901,$A79,'Payments'!$C$2:$C$901,"May"))</f>
        <v/>
      </c>
      <c r="G79" s="11">
        <f>IF($A79="","",SUMIFS('Payments'!$D$2:$D$901,'Payments'!$B$2:$B$901,$A79,'Payments'!$C$2:$C$901,"June"))</f>
        <v/>
      </c>
      <c r="H79" s="11">
        <f>IF($A79="","",SUMIFS('Payments'!$D$2:$D$901,'Payments'!$B$2:$B$901,$A79,'Payments'!$C$2:$C$901,"July"))</f>
        <v/>
      </c>
      <c r="I79" s="11">
        <f>IF($A79="","",SUMIFS('Payments'!$D$2:$D$901,'Payments'!$B$2:$B$901,$A79,'Payments'!$C$2:$C$901,"August"))</f>
        <v/>
      </c>
      <c r="J79" s="11">
        <f>IF($A79="","",SUMIFS('Payments'!$D$2:$D$901,'Payments'!$B$2:$B$901,$A79,'Payments'!$C$2:$C$901,"September"))</f>
        <v/>
      </c>
      <c r="K79" s="11">
        <f>IF($A79="","",SUMIFS('Payments'!$D$2:$D$901,'Payments'!$B$2:$B$901,$A79,'Payments'!$C$2:$C$901,"October"))</f>
        <v/>
      </c>
      <c r="L79" s="11">
        <f>IF($A79="","",SUMIFS('Payments'!$D$2:$D$901,'Payments'!$B$2:$B$901,$A79,'Payments'!$C$2:$C$901,"November"))</f>
        <v/>
      </c>
      <c r="M79" s="11">
        <f>IF($A79="","",SUMIFS('Payments'!$D$2:$D$901,'Payments'!$B$2:$B$901,$A79,'Payments'!$C$2:$C$901,"December"))</f>
        <v/>
      </c>
      <c r="N79" s="9">
        <f>IF($A79="","",SUM(B79:M79))</f>
        <v/>
      </c>
      <c r="O79" s="9">
        <f>IF($A79="","",N('Players'!I79)*12)</f>
        <v/>
      </c>
      <c r="P79" s="9">
        <f>IF($A79="","",MAX(0,O79-N79))</f>
        <v/>
      </c>
      <c r="Q79" s="9">
        <f>IF($A79="","",N('Players'!I79))</f>
        <v/>
      </c>
    </row>
    <row r="80">
      <c r="A80">
        <f>IF('Players'!A80="","",'Players'!A80)</f>
        <v/>
      </c>
      <c r="B80" s="11">
        <f>IF($A80="","",SUMIFS('Payments'!$D$2:$D$901,'Payments'!$B$2:$B$901,$A80,'Payments'!$C$2:$C$901,"January"))</f>
        <v/>
      </c>
      <c r="C80" s="11">
        <f>IF($A80="","",SUMIFS('Payments'!$D$2:$D$901,'Payments'!$B$2:$B$901,$A80,'Payments'!$C$2:$C$901,"February"))</f>
        <v/>
      </c>
      <c r="D80" s="11">
        <f>IF($A80="","",SUMIFS('Payments'!$D$2:$D$901,'Payments'!$B$2:$B$901,$A80,'Payments'!$C$2:$C$901,"March"))</f>
        <v/>
      </c>
      <c r="E80" s="11">
        <f>IF($A80="","",SUMIFS('Payments'!$D$2:$D$901,'Payments'!$B$2:$B$901,$A80,'Payments'!$C$2:$C$901,"April"))</f>
        <v/>
      </c>
      <c r="F80" s="11">
        <f>IF($A80="","",SUMIFS('Payments'!$D$2:$D$901,'Payments'!$B$2:$B$901,$A80,'Payments'!$C$2:$C$901,"May"))</f>
        <v/>
      </c>
      <c r="G80" s="11">
        <f>IF($A80="","",SUMIFS('Payments'!$D$2:$D$901,'Payments'!$B$2:$B$901,$A80,'Payments'!$C$2:$C$901,"June"))</f>
        <v/>
      </c>
      <c r="H80" s="11">
        <f>IF($A80="","",SUMIFS('Payments'!$D$2:$D$901,'Payments'!$B$2:$B$901,$A80,'Payments'!$C$2:$C$901,"July"))</f>
        <v/>
      </c>
      <c r="I80" s="11">
        <f>IF($A80="","",SUMIFS('Payments'!$D$2:$D$901,'Payments'!$B$2:$B$901,$A80,'Payments'!$C$2:$C$901,"August"))</f>
        <v/>
      </c>
      <c r="J80" s="11">
        <f>IF($A80="","",SUMIFS('Payments'!$D$2:$D$901,'Payments'!$B$2:$B$901,$A80,'Payments'!$C$2:$C$901,"September"))</f>
        <v/>
      </c>
      <c r="K80" s="11">
        <f>IF($A80="","",SUMIFS('Payments'!$D$2:$D$901,'Payments'!$B$2:$B$901,$A80,'Payments'!$C$2:$C$901,"October"))</f>
        <v/>
      </c>
      <c r="L80" s="11">
        <f>IF($A80="","",SUMIFS('Payments'!$D$2:$D$901,'Payments'!$B$2:$B$901,$A80,'Payments'!$C$2:$C$901,"November"))</f>
        <v/>
      </c>
      <c r="M80" s="11">
        <f>IF($A80="","",SUMIFS('Payments'!$D$2:$D$901,'Payments'!$B$2:$B$901,$A80,'Payments'!$C$2:$C$901,"December"))</f>
        <v/>
      </c>
      <c r="N80" s="9">
        <f>IF($A80="","",SUM(B80:M80))</f>
        <v/>
      </c>
      <c r="O80" s="9">
        <f>IF($A80="","",N('Players'!I80)*12)</f>
        <v/>
      </c>
      <c r="P80" s="9">
        <f>IF($A80="","",MAX(0,O80-N80))</f>
        <v/>
      </c>
      <c r="Q80" s="9">
        <f>IF($A80="","",N('Players'!I80))</f>
        <v/>
      </c>
    </row>
    <row r="81">
      <c r="A81">
        <f>IF('Players'!A81="","",'Players'!A81)</f>
        <v/>
      </c>
      <c r="B81" s="11">
        <f>IF($A81="","",SUMIFS('Payments'!$D$2:$D$901,'Payments'!$B$2:$B$901,$A81,'Payments'!$C$2:$C$901,"January"))</f>
        <v/>
      </c>
      <c r="C81" s="11">
        <f>IF($A81="","",SUMIFS('Payments'!$D$2:$D$901,'Payments'!$B$2:$B$901,$A81,'Payments'!$C$2:$C$901,"February"))</f>
        <v/>
      </c>
      <c r="D81" s="11">
        <f>IF($A81="","",SUMIFS('Payments'!$D$2:$D$901,'Payments'!$B$2:$B$901,$A81,'Payments'!$C$2:$C$901,"March"))</f>
        <v/>
      </c>
      <c r="E81" s="11">
        <f>IF($A81="","",SUMIFS('Payments'!$D$2:$D$901,'Payments'!$B$2:$B$901,$A81,'Payments'!$C$2:$C$901,"April"))</f>
        <v/>
      </c>
      <c r="F81" s="11">
        <f>IF($A81="","",SUMIFS('Payments'!$D$2:$D$901,'Payments'!$B$2:$B$901,$A81,'Payments'!$C$2:$C$901,"May"))</f>
        <v/>
      </c>
      <c r="G81" s="11">
        <f>IF($A81="","",SUMIFS('Payments'!$D$2:$D$901,'Payments'!$B$2:$B$901,$A81,'Payments'!$C$2:$C$901,"June"))</f>
        <v/>
      </c>
      <c r="H81" s="11">
        <f>IF($A81="","",SUMIFS('Payments'!$D$2:$D$901,'Payments'!$B$2:$B$901,$A81,'Payments'!$C$2:$C$901,"July"))</f>
        <v/>
      </c>
      <c r="I81" s="11">
        <f>IF($A81="","",SUMIFS('Payments'!$D$2:$D$901,'Payments'!$B$2:$B$901,$A81,'Payments'!$C$2:$C$901,"August"))</f>
        <v/>
      </c>
      <c r="J81" s="11">
        <f>IF($A81="","",SUMIFS('Payments'!$D$2:$D$901,'Payments'!$B$2:$B$901,$A81,'Payments'!$C$2:$C$901,"September"))</f>
        <v/>
      </c>
      <c r="K81" s="11">
        <f>IF($A81="","",SUMIFS('Payments'!$D$2:$D$901,'Payments'!$B$2:$B$901,$A81,'Payments'!$C$2:$C$901,"October"))</f>
        <v/>
      </c>
      <c r="L81" s="11">
        <f>IF($A81="","",SUMIFS('Payments'!$D$2:$D$901,'Payments'!$B$2:$B$901,$A81,'Payments'!$C$2:$C$901,"November"))</f>
        <v/>
      </c>
      <c r="M81" s="11">
        <f>IF($A81="","",SUMIFS('Payments'!$D$2:$D$901,'Payments'!$B$2:$B$901,$A81,'Payments'!$C$2:$C$901,"December"))</f>
        <v/>
      </c>
      <c r="N81" s="9">
        <f>IF($A81="","",SUM(B81:M81))</f>
        <v/>
      </c>
      <c r="O81" s="9">
        <f>IF($A81="","",N('Players'!I81)*12)</f>
        <v/>
      </c>
      <c r="P81" s="9">
        <f>IF($A81="","",MAX(0,O81-N81))</f>
        <v/>
      </c>
      <c r="Q81" s="9">
        <f>IF($A81="","",N('Players'!I81))</f>
        <v/>
      </c>
    </row>
    <row r="82">
      <c r="A82">
        <f>IF('Players'!A82="","",'Players'!A82)</f>
        <v/>
      </c>
      <c r="B82" s="11">
        <f>IF($A82="","",SUMIFS('Payments'!$D$2:$D$901,'Payments'!$B$2:$B$901,$A82,'Payments'!$C$2:$C$901,"January"))</f>
        <v/>
      </c>
      <c r="C82" s="11">
        <f>IF($A82="","",SUMIFS('Payments'!$D$2:$D$901,'Payments'!$B$2:$B$901,$A82,'Payments'!$C$2:$C$901,"February"))</f>
        <v/>
      </c>
      <c r="D82" s="11">
        <f>IF($A82="","",SUMIFS('Payments'!$D$2:$D$901,'Payments'!$B$2:$B$901,$A82,'Payments'!$C$2:$C$901,"March"))</f>
        <v/>
      </c>
      <c r="E82" s="11">
        <f>IF($A82="","",SUMIFS('Payments'!$D$2:$D$901,'Payments'!$B$2:$B$901,$A82,'Payments'!$C$2:$C$901,"April"))</f>
        <v/>
      </c>
      <c r="F82" s="11">
        <f>IF($A82="","",SUMIFS('Payments'!$D$2:$D$901,'Payments'!$B$2:$B$901,$A82,'Payments'!$C$2:$C$901,"May"))</f>
        <v/>
      </c>
      <c r="G82" s="11">
        <f>IF($A82="","",SUMIFS('Payments'!$D$2:$D$901,'Payments'!$B$2:$B$901,$A82,'Payments'!$C$2:$C$901,"June"))</f>
        <v/>
      </c>
      <c r="H82" s="11">
        <f>IF($A82="","",SUMIFS('Payments'!$D$2:$D$901,'Payments'!$B$2:$B$901,$A82,'Payments'!$C$2:$C$901,"July"))</f>
        <v/>
      </c>
      <c r="I82" s="11">
        <f>IF($A82="","",SUMIFS('Payments'!$D$2:$D$901,'Payments'!$B$2:$B$901,$A82,'Payments'!$C$2:$C$901,"August"))</f>
        <v/>
      </c>
      <c r="J82" s="11">
        <f>IF($A82="","",SUMIFS('Payments'!$D$2:$D$901,'Payments'!$B$2:$B$901,$A82,'Payments'!$C$2:$C$901,"September"))</f>
        <v/>
      </c>
      <c r="K82" s="11">
        <f>IF($A82="","",SUMIFS('Payments'!$D$2:$D$901,'Payments'!$B$2:$B$901,$A82,'Payments'!$C$2:$C$901,"October"))</f>
        <v/>
      </c>
      <c r="L82" s="11">
        <f>IF($A82="","",SUMIFS('Payments'!$D$2:$D$901,'Payments'!$B$2:$B$901,$A82,'Payments'!$C$2:$C$901,"November"))</f>
        <v/>
      </c>
      <c r="M82" s="11">
        <f>IF($A82="","",SUMIFS('Payments'!$D$2:$D$901,'Payments'!$B$2:$B$901,$A82,'Payments'!$C$2:$C$901,"December"))</f>
        <v/>
      </c>
      <c r="N82" s="9">
        <f>IF($A82="","",SUM(B82:M82))</f>
        <v/>
      </c>
      <c r="O82" s="9">
        <f>IF($A82="","",N('Players'!I82)*12)</f>
        <v/>
      </c>
      <c r="P82" s="9">
        <f>IF($A82="","",MAX(0,O82-N82))</f>
        <v/>
      </c>
      <c r="Q82" s="9">
        <f>IF($A82="","",N('Players'!I82))</f>
        <v/>
      </c>
    </row>
    <row r="83">
      <c r="A83">
        <f>IF('Players'!A83="","",'Players'!A83)</f>
        <v/>
      </c>
      <c r="B83" s="11">
        <f>IF($A83="","",SUMIFS('Payments'!$D$2:$D$901,'Payments'!$B$2:$B$901,$A83,'Payments'!$C$2:$C$901,"January"))</f>
        <v/>
      </c>
      <c r="C83" s="11">
        <f>IF($A83="","",SUMIFS('Payments'!$D$2:$D$901,'Payments'!$B$2:$B$901,$A83,'Payments'!$C$2:$C$901,"February"))</f>
        <v/>
      </c>
      <c r="D83" s="11">
        <f>IF($A83="","",SUMIFS('Payments'!$D$2:$D$901,'Payments'!$B$2:$B$901,$A83,'Payments'!$C$2:$C$901,"March"))</f>
        <v/>
      </c>
      <c r="E83" s="11">
        <f>IF($A83="","",SUMIFS('Payments'!$D$2:$D$901,'Payments'!$B$2:$B$901,$A83,'Payments'!$C$2:$C$901,"April"))</f>
        <v/>
      </c>
      <c r="F83" s="11">
        <f>IF($A83="","",SUMIFS('Payments'!$D$2:$D$901,'Payments'!$B$2:$B$901,$A83,'Payments'!$C$2:$C$901,"May"))</f>
        <v/>
      </c>
      <c r="G83" s="11">
        <f>IF($A83="","",SUMIFS('Payments'!$D$2:$D$901,'Payments'!$B$2:$B$901,$A83,'Payments'!$C$2:$C$901,"June"))</f>
        <v/>
      </c>
      <c r="H83" s="11">
        <f>IF($A83="","",SUMIFS('Payments'!$D$2:$D$901,'Payments'!$B$2:$B$901,$A83,'Payments'!$C$2:$C$901,"July"))</f>
        <v/>
      </c>
      <c r="I83" s="11">
        <f>IF($A83="","",SUMIFS('Payments'!$D$2:$D$901,'Payments'!$B$2:$B$901,$A83,'Payments'!$C$2:$C$901,"August"))</f>
        <v/>
      </c>
      <c r="J83" s="11">
        <f>IF($A83="","",SUMIFS('Payments'!$D$2:$D$901,'Payments'!$B$2:$B$901,$A83,'Payments'!$C$2:$C$901,"September"))</f>
        <v/>
      </c>
      <c r="K83" s="11">
        <f>IF($A83="","",SUMIFS('Payments'!$D$2:$D$901,'Payments'!$B$2:$B$901,$A83,'Payments'!$C$2:$C$901,"October"))</f>
        <v/>
      </c>
      <c r="L83" s="11">
        <f>IF($A83="","",SUMIFS('Payments'!$D$2:$D$901,'Payments'!$B$2:$B$901,$A83,'Payments'!$C$2:$C$901,"November"))</f>
        <v/>
      </c>
      <c r="M83" s="11">
        <f>IF($A83="","",SUMIFS('Payments'!$D$2:$D$901,'Payments'!$B$2:$B$901,$A83,'Payments'!$C$2:$C$901,"December"))</f>
        <v/>
      </c>
      <c r="N83" s="9">
        <f>IF($A83="","",SUM(B83:M83))</f>
        <v/>
      </c>
      <c r="O83" s="9">
        <f>IF($A83="","",N('Players'!I83)*12)</f>
        <v/>
      </c>
      <c r="P83" s="9">
        <f>IF($A83="","",MAX(0,O83-N83))</f>
        <v/>
      </c>
      <c r="Q83" s="9">
        <f>IF($A83="","",N('Players'!I83))</f>
        <v/>
      </c>
    </row>
    <row r="84">
      <c r="A84">
        <f>IF('Players'!A84="","",'Players'!A84)</f>
        <v/>
      </c>
      <c r="B84" s="11">
        <f>IF($A84="","",SUMIFS('Payments'!$D$2:$D$901,'Payments'!$B$2:$B$901,$A84,'Payments'!$C$2:$C$901,"January"))</f>
        <v/>
      </c>
      <c r="C84" s="11">
        <f>IF($A84="","",SUMIFS('Payments'!$D$2:$D$901,'Payments'!$B$2:$B$901,$A84,'Payments'!$C$2:$C$901,"February"))</f>
        <v/>
      </c>
      <c r="D84" s="11">
        <f>IF($A84="","",SUMIFS('Payments'!$D$2:$D$901,'Payments'!$B$2:$B$901,$A84,'Payments'!$C$2:$C$901,"March"))</f>
        <v/>
      </c>
      <c r="E84" s="11">
        <f>IF($A84="","",SUMIFS('Payments'!$D$2:$D$901,'Payments'!$B$2:$B$901,$A84,'Payments'!$C$2:$C$901,"April"))</f>
        <v/>
      </c>
      <c r="F84" s="11">
        <f>IF($A84="","",SUMIFS('Payments'!$D$2:$D$901,'Payments'!$B$2:$B$901,$A84,'Payments'!$C$2:$C$901,"May"))</f>
        <v/>
      </c>
      <c r="G84" s="11">
        <f>IF($A84="","",SUMIFS('Payments'!$D$2:$D$901,'Payments'!$B$2:$B$901,$A84,'Payments'!$C$2:$C$901,"June"))</f>
        <v/>
      </c>
      <c r="H84" s="11">
        <f>IF($A84="","",SUMIFS('Payments'!$D$2:$D$901,'Payments'!$B$2:$B$901,$A84,'Payments'!$C$2:$C$901,"July"))</f>
        <v/>
      </c>
      <c r="I84" s="11">
        <f>IF($A84="","",SUMIFS('Payments'!$D$2:$D$901,'Payments'!$B$2:$B$901,$A84,'Payments'!$C$2:$C$901,"August"))</f>
        <v/>
      </c>
      <c r="J84" s="11">
        <f>IF($A84="","",SUMIFS('Payments'!$D$2:$D$901,'Payments'!$B$2:$B$901,$A84,'Payments'!$C$2:$C$901,"September"))</f>
        <v/>
      </c>
      <c r="K84" s="11">
        <f>IF($A84="","",SUMIFS('Payments'!$D$2:$D$901,'Payments'!$B$2:$B$901,$A84,'Payments'!$C$2:$C$901,"October"))</f>
        <v/>
      </c>
      <c r="L84" s="11">
        <f>IF($A84="","",SUMIFS('Payments'!$D$2:$D$901,'Payments'!$B$2:$B$901,$A84,'Payments'!$C$2:$C$901,"November"))</f>
        <v/>
      </c>
      <c r="M84" s="11">
        <f>IF($A84="","",SUMIFS('Payments'!$D$2:$D$901,'Payments'!$B$2:$B$901,$A84,'Payments'!$C$2:$C$901,"December"))</f>
        <v/>
      </c>
      <c r="N84" s="9">
        <f>IF($A84="","",SUM(B84:M84))</f>
        <v/>
      </c>
      <c r="O84" s="9">
        <f>IF($A84="","",N('Players'!I84)*12)</f>
        <v/>
      </c>
      <c r="P84" s="9">
        <f>IF($A84="","",MAX(0,O84-N84))</f>
        <v/>
      </c>
      <c r="Q84" s="9">
        <f>IF($A84="","",N('Players'!I84))</f>
        <v/>
      </c>
    </row>
    <row r="85">
      <c r="A85">
        <f>IF('Players'!A85="","",'Players'!A85)</f>
        <v/>
      </c>
      <c r="B85" s="11">
        <f>IF($A85="","",SUMIFS('Payments'!$D$2:$D$901,'Payments'!$B$2:$B$901,$A85,'Payments'!$C$2:$C$901,"January"))</f>
        <v/>
      </c>
      <c r="C85" s="11">
        <f>IF($A85="","",SUMIFS('Payments'!$D$2:$D$901,'Payments'!$B$2:$B$901,$A85,'Payments'!$C$2:$C$901,"February"))</f>
        <v/>
      </c>
      <c r="D85" s="11">
        <f>IF($A85="","",SUMIFS('Payments'!$D$2:$D$901,'Payments'!$B$2:$B$901,$A85,'Payments'!$C$2:$C$901,"March"))</f>
        <v/>
      </c>
      <c r="E85" s="11">
        <f>IF($A85="","",SUMIFS('Payments'!$D$2:$D$901,'Payments'!$B$2:$B$901,$A85,'Payments'!$C$2:$C$901,"April"))</f>
        <v/>
      </c>
      <c r="F85" s="11">
        <f>IF($A85="","",SUMIFS('Payments'!$D$2:$D$901,'Payments'!$B$2:$B$901,$A85,'Payments'!$C$2:$C$901,"May"))</f>
        <v/>
      </c>
      <c r="G85" s="11">
        <f>IF($A85="","",SUMIFS('Payments'!$D$2:$D$901,'Payments'!$B$2:$B$901,$A85,'Payments'!$C$2:$C$901,"June"))</f>
        <v/>
      </c>
      <c r="H85" s="11">
        <f>IF($A85="","",SUMIFS('Payments'!$D$2:$D$901,'Payments'!$B$2:$B$901,$A85,'Payments'!$C$2:$C$901,"July"))</f>
        <v/>
      </c>
      <c r="I85" s="11">
        <f>IF($A85="","",SUMIFS('Payments'!$D$2:$D$901,'Payments'!$B$2:$B$901,$A85,'Payments'!$C$2:$C$901,"August"))</f>
        <v/>
      </c>
      <c r="J85" s="11">
        <f>IF($A85="","",SUMIFS('Payments'!$D$2:$D$901,'Payments'!$B$2:$B$901,$A85,'Payments'!$C$2:$C$901,"September"))</f>
        <v/>
      </c>
      <c r="K85" s="11">
        <f>IF($A85="","",SUMIFS('Payments'!$D$2:$D$901,'Payments'!$B$2:$B$901,$A85,'Payments'!$C$2:$C$901,"October"))</f>
        <v/>
      </c>
      <c r="L85" s="11">
        <f>IF($A85="","",SUMIFS('Payments'!$D$2:$D$901,'Payments'!$B$2:$B$901,$A85,'Payments'!$C$2:$C$901,"November"))</f>
        <v/>
      </c>
      <c r="M85" s="11">
        <f>IF($A85="","",SUMIFS('Payments'!$D$2:$D$901,'Payments'!$B$2:$B$901,$A85,'Payments'!$C$2:$C$901,"December"))</f>
        <v/>
      </c>
      <c r="N85" s="9">
        <f>IF($A85="","",SUM(B85:M85))</f>
        <v/>
      </c>
      <c r="O85" s="9">
        <f>IF($A85="","",N('Players'!I85)*12)</f>
        <v/>
      </c>
      <c r="P85" s="9">
        <f>IF($A85="","",MAX(0,O85-N85))</f>
        <v/>
      </c>
      <c r="Q85" s="9">
        <f>IF($A85="","",N('Players'!I85))</f>
        <v/>
      </c>
    </row>
    <row r="86">
      <c r="A86">
        <f>IF('Players'!A86="","",'Players'!A86)</f>
        <v/>
      </c>
      <c r="B86" s="11">
        <f>IF($A86="","",SUMIFS('Payments'!$D$2:$D$901,'Payments'!$B$2:$B$901,$A86,'Payments'!$C$2:$C$901,"January"))</f>
        <v/>
      </c>
      <c r="C86" s="11">
        <f>IF($A86="","",SUMIFS('Payments'!$D$2:$D$901,'Payments'!$B$2:$B$901,$A86,'Payments'!$C$2:$C$901,"February"))</f>
        <v/>
      </c>
      <c r="D86" s="11">
        <f>IF($A86="","",SUMIFS('Payments'!$D$2:$D$901,'Payments'!$B$2:$B$901,$A86,'Payments'!$C$2:$C$901,"March"))</f>
        <v/>
      </c>
      <c r="E86" s="11">
        <f>IF($A86="","",SUMIFS('Payments'!$D$2:$D$901,'Payments'!$B$2:$B$901,$A86,'Payments'!$C$2:$C$901,"April"))</f>
        <v/>
      </c>
      <c r="F86" s="11">
        <f>IF($A86="","",SUMIFS('Payments'!$D$2:$D$901,'Payments'!$B$2:$B$901,$A86,'Payments'!$C$2:$C$901,"May"))</f>
        <v/>
      </c>
      <c r="G86" s="11">
        <f>IF($A86="","",SUMIFS('Payments'!$D$2:$D$901,'Payments'!$B$2:$B$901,$A86,'Payments'!$C$2:$C$901,"June"))</f>
        <v/>
      </c>
      <c r="H86" s="11">
        <f>IF($A86="","",SUMIFS('Payments'!$D$2:$D$901,'Payments'!$B$2:$B$901,$A86,'Payments'!$C$2:$C$901,"July"))</f>
        <v/>
      </c>
      <c r="I86" s="11">
        <f>IF($A86="","",SUMIFS('Payments'!$D$2:$D$901,'Payments'!$B$2:$B$901,$A86,'Payments'!$C$2:$C$901,"August"))</f>
        <v/>
      </c>
      <c r="J86" s="11">
        <f>IF($A86="","",SUMIFS('Payments'!$D$2:$D$901,'Payments'!$B$2:$B$901,$A86,'Payments'!$C$2:$C$901,"September"))</f>
        <v/>
      </c>
      <c r="K86" s="11">
        <f>IF($A86="","",SUMIFS('Payments'!$D$2:$D$901,'Payments'!$B$2:$B$901,$A86,'Payments'!$C$2:$C$901,"October"))</f>
        <v/>
      </c>
      <c r="L86" s="11">
        <f>IF($A86="","",SUMIFS('Payments'!$D$2:$D$901,'Payments'!$B$2:$B$901,$A86,'Payments'!$C$2:$C$901,"November"))</f>
        <v/>
      </c>
      <c r="M86" s="11">
        <f>IF($A86="","",SUMIFS('Payments'!$D$2:$D$901,'Payments'!$B$2:$B$901,$A86,'Payments'!$C$2:$C$901,"December"))</f>
        <v/>
      </c>
      <c r="N86" s="9">
        <f>IF($A86="","",SUM(B86:M86))</f>
        <v/>
      </c>
      <c r="O86" s="9">
        <f>IF($A86="","",N('Players'!I86)*12)</f>
        <v/>
      </c>
      <c r="P86" s="9">
        <f>IF($A86="","",MAX(0,O86-N86))</f>
        <v/>
      </c>
      <c r="Q86" s="9">
        <f>IF($A86="","",N('Players'!I86))</f>
        <v/>
      </c>
    </row>
    <row r="87">
      <c r="A87">
        <f>IF('Players'!A87="","",'Players'!A87)</f>
        <v/>
      </c>
      <c r="B87" s="11">
        <f>IF($A87="","",SUMIFS('Payments'!$D$2:$D$901,'Payments'!$B$2:$B$901,$A87,'Payments'!$C$2:$C$901,"January"))</f>
        <v/>
      </c>
      <c r="C87" s="11">
        <f>IF($A87="","",SUMIFS('Payments'!$D$2:$D$901,'Payments'!$B$2:$B$901,$A87,'Payments'!$C$2:$C$901,"February"))</f>
        <v/>
      </c>
      <c r="D87" s="11">
        <f>IF($A87="","",SUMIFS('Payments'!$D$2:$D$901,'Payments'!$B$2:$B$901,$A87,'Payments'!$C$2:$C$901,"March"))</f>
        <v/>
      </c>
      <c r="E87" s="11">
        <f>IF($A87="","",SUMIFS('Payments'!$D$2:$D$901,'Payments'!$B$2:$B$901,$A87,'Payments'!$C$2:$C$901,"April"))</f>
        <v/>
      </c>
      <c r="F87" s="11">
        <f>IF($A87="","",SUMIFS('Payments'!$D$2:$D$901,'Payments'!$B$2:$B$901,$A87,'Payments'!$C$2:$C$901,"May"))</f>
        <v/>
      </c>
      <c r="G87" s="11">
        <f>IF($A87="","",SUMIFS('Payments'!$D$2:$D$901,'Payments'!$B$2:$B$901,$A87,'Payments'!$C$2:$C$901,"June"))</f>
        <v/>
      </c>
      <c r="H87" s="11">
        <f>IF($A87="","",SUMIFS('Payments'!$D$2:$D$901,'Payments'!$B$2:$B$901,$A87,'Payments'!$C$2:$C$901,"July"))</f>
        <v/>
      </c>
      <c r="I87" s="11">
        <f>IF($A87="","",SUMIFS('Payments'!$D$2:$D$901,'Payments'!$B$2:$B$901,$A87,'Payments'!$C$2:$C$901,"August"))</f>
        <v/>
      </c>
      <c r="J87" s="11">
        <f>IF($A87="","",SUMIFS('Payments'!$D$2:$D$901,'Payments'!$B$2:$B$901,$A87,'Payments'!$C$2:$C$901,"September"))</f>
        <v/>
      </c>
      <c r="K87" s="11">
        <f>IF($A87="","",SUMIFS('Payments'!$D$2:$D$901,'Payments'!$B$2:$B$901,$A87,'Payments'!$C$2:$C$901,"October"))</f>
        <v/>
      </c>
      <c r="L87" s="11">
        <f>IF($A87="","",SUMIFS('Payments'!$D$2:$D$901,'Payments'!$B$2:$B$901,$A87,'Payments'!$C$2:$C$901,"November"))</f>
        <v/>
      </c>
      <c r="M87" s="11">
        <f>IF($A87="","",SUMIFS('Payments'!$D$2:$D$901,'Payments'!$B$2:$B$901,$A87,'Payments'!$C$2:$C$901,"December"))</f>
        <v/>
      </c>
      <c r="N87" s="9">
        <f>IF($A87="","",SUM(B87:M87))</f>
        <v/>
      </c>
      <c r="O87" s="9">
        <f>IF($A87="","",N('Players'!I87)*12)</f>
        <v/>
      </c>
      <c r="P87" s="9">
        <f>IF($A87="","",MAX(0,O87-N87))</f>
        <v/>
      </c>
      <c r="Q87" s="9">
        <f>IF($A87="","",N('Players'!I87))</f>
        <v/>
      </c>
    </row>
    <row r="88">
      <c r="A88">
        <f>IF('Players'!A88="","",'Players'!A88)</f>
        <v/>
      </c>
      <c r="B88" s="11">
        <f>IF($A88="","",SUMIFS('Payments'!$D$2:$D$901,'Payments'!$B$2:$B$901,$A88,'Payments'!$C$2:$C$901,"January"))</f>
        <v/>
      </c>
      <c r="C88" s="11">
        <f>IF($A88="","",SUMIFS('Payments'!$D$2:$D$901,'Payments'!$B$2:$B$901,$A88,'Payments'!$C$2:$C$901,"February"))</f>
        <v/>
      </c>
      <c r="D88" s="11">
        <f>IF($A88="","",SUMIFS('Payments'!$D$2:$D$901,'Payments'!$B$2:$B$901,$A88,'Payments'!$C$2:$C$901,"March"))</f>
        <v/>
      </c>
      <c r="E88" s="11">
        <f>IF($A88="","",SUMIFS('Payments'!$D$2:$D$901,'Payments'!$B$2:$B$901,$A88,'Payments'!$C$2:$C$901,"April"))</f>
        <v/>
      </c>
      <c r="F88" s="11">
        <f>IF($A88="","",SUMIFS('Payments'!$D$2:$D$901,'Payments'!$B$2:$B$901,$A88,'Payments'!$C$2:$C$901,"May"))</f>
        <v/>
      </c>
      <c r="G88" s="11">
        <f>IF($A88="","",SUMIFS('Payments'!$D$2:$D$901,'Payments'!$B$2:$B$901,$A88,'Payments'!$C$2:$C$901,"June"))</f>
        <v/>
      </c>
      <c r="H88" s="11">
        <f>IF($A88="","",SUMIFS('Payments'!$D$2:$D$901,'Payments'!$B$2:$B$901,$A88,'Payments'!$C$2:$C$901,"July"))</f>
        <v/>
      </c>
      <c r="I88" s="11">
        <f>IF($A88="","",SUMIFS('Payments'!$D$2:$D$901,'Payments'!$B$2:$B$901,$A88,'Payments'!$C$2:$C$901,"August"))</f>
        <v/>
      </c>
      <c r="J88" s="11">
        <f>IF($A88="","",SUMIFS('Payments'!$D$2:$D$901,'Payments'!$B$2:$B$901,$A88,'Payments'!$C$2:$C$901,"September"))</f>
        <v/>
      </c>
      <c r="K88" s="11">
        <f>IF($A88="","",SUMIFS('Payments'!$D$2:$D$901,'Payments'!$B$2:$B$901,$A88,'Payments'!$C$2:$C$901,"October"))</f>
        <v/>
      </c>
      <c r="L88" s="11">
        <f>IF($A88="","",SUMIFS('Payments'!$D$2:$D$901,'Payments'!$B$2:$B$901,$A88,'Payments'!$C$2:$C$901,"November"))</f>
        <v/>
      </c>
      <c r="M88" s="11">
        <f>IF($A88="","",SUMIFS('Payments'!$D$2:$D$901,'Payments'!$B$2:$B$901,$A88,'Payments'!$C$2:$C$901,"December"))</f>
        <v/>
      </c>
      <c r="N88" s="9">
        <f>IF($A88="","",SUM(B88:M88))</f>
        <v/>
      </c>
      <c r="O88" s="9">
        <f>IF($A88="","",N('Players'!I88)*12)</f>
        <v/>
      </c>
      <c r="P88" s="9">
        <f>IF($A88="","",MAX(0,O88-N88))</f>
        <v/>
      </c>
      <c r="Q88" s="9">
        <f>IF($A88="","",N('Players'!I88))</f>
        <v/>
      </c>
    </row>
    <row r="89">
      <c r="A89">
        <f>IF('Players'!A89="","",'Players'!A89)</f>
        <v/>
      </c>
      <c r="B89" s="11">
        <f>IF($A89="","",SUMIFS('Payments'!$D$2:$D$901,'Payments'!$B$2:$B$901,$A89,'Payments'!$C$2:$C$901,"January"))</f>
        <v/>
      </c>
      <c r="C89" s="11">
        <f>IF($A89="","",SUMIFS('Payments'!$D$2:$D$901,'Payments'!$B$2:$B$901,$A89,'Payments'!$C$2:$C$901,"February"))</f>
        <v/>
      </c>
      <c r="D89" s="11">
        <f>IF($A89="","",SUMIFS('Payments'!$D$2:$D$901,'Payments'!$B$2:$B$901,$A89,'Payments'!$C$2:$C$901,"March"))</f>
        <v/>
      </c>
      <c r="E89" s="11">
        <f>IF($A89="","",SUMIFS('Payments'!$D$2:$D$901,'Payments'!$B$2:$B$901,$A89,'Payments'!$C$2:$C$901,"April"))</f>
        <v/>
      </c>
      <c r="F89" s="11">
        <f>IF($A89="","",SUMIFS('Payments'!$D$2:$D$901,'Payments'!$B$2:$B$901,$A89,'Payments'!$C$2:$C$901,"May"))</f>
        <v/>
      </c>
      <c r="G89" s="11">
        <f>IF($A89="","",SUMIFS('Payments'!$D$2:$D$901,'Payments'!$B$2:$B$901,$A89,'Payments'!$C$2:$C$901,"June"))</f>
        <v/>
      </c>
      <c r="H89" s="11">
        <f>IF($A89="","",SUMIFS('Payments'!$D$2:$D$901,'Payments'!$B$2:$B$901,$A89,'Payments'!$C$2:$C$901,"July"))</f>
        <v/>
      </c>
      <c r="I89" s="11">
        <f>IF($A89="","",SUMIFS('Payments'!$D$2:$D$901,'Payments'!$B$2:$B$901,$A89,'Payments'!$C$2:$C$901,"August"))</f>
        <v/>
      </c>
      <c r="J89" s="11">
        <f>IF($A89="","",SUMIFS('Payments'!$D$2:$D$901,'Payments'!$B$2:$B$901,$A89,'Payments'!$C$2:$C$901,"September"))</f>
        <v/>
      </c>
      <c r="K89" s="11">
        <f>IF($A89="","",SUMIFS('Payments'!$D$2:$D$901,'Payments'!$B$2:$B$901,$A89,'Payments'!$C$2:$C$901,"October"))</f>
        <v/>
      </c>
      <c r="L89" s="11">
        <f>IF($A89="","",SUMIFS('Payments'!$D$2:$D$901,'Payments'!$B$2:$B$901,$A89,'Payments'!$C$2:$C$901,"November"))</f>
        <v/>
      </c>
      <c r="M89" s="11">
        <f>IF($A89="","",SUMIFS('Payments'!$D$2:$D$901,'Payments'!$B$2:$B$901,$A89,'Payments'!$C$2:$C$901,"December"))</f>
        <v/>
      </c>
      <c r="N89" s="9">
        <f>IF($A89="","",SUM(B89:M89))</f>
        <v/>
      </c>
      <c r="O89" s="9">
        <f>IF($A89="","",N('Players'!I89)*12)</f>
        <v/>
      </c>
      <c r="P89" s="9">
        <f>IF($A89="","",MAX(0,O89-N89))</f>
        <v/>
      </c>
      <c r="Q89" s="9">
        <f>IF($A89="","",N('Players'!I89))</f>
        <v/>
      </c>
    </row>
    <row r="90">
      <c r="A90">
        <f>IF('Players'!A90="","",'Players'!A90)</f>
        <v/>
      </c>
      <c r="B90" s="11">
        <f>IF($A90="","",SUMIFS('Payments'!$D$2:$D$901,'Payments'!$B$2:$B$901,$A90,'Payments'!$C$2:$C$901,"January"))</f>
        <v/>
      </c>
      <c r="C90" s="11">
        <f>IF($A90="","",SUMIFS('Payments'!$D$2:$D$901,'Payments'!$B$2:$B$901,$A90,'Payments'!$C$2:$C$901,"February"))</f>
        <v/>
      </c>
      <c r="D90" s="11">
        <f>IF($A90="","",SUMIFS('Payments'!$D$2:$D$901,'Payments'!$B$2:$B$901,$A90,'Payments'!$C$2:$C$901,"March"))</f>
        <v/>
      </c>
      <c r="E90" s="11">
        <f>IF($A90="","",SUMIFS('Payments'!$D$2:$D$901,'Payments'!$B$2:$B$901,$A90,'Payments'!$C$2:$C$901,"April"))</f>
        <v/>
      </c>
      <c r="F90" s="11">
        <f>IF($A90="","",SUMIFS('Payments'!$D$2:$D$901,'Payments'!$B$2:$B$901,$A90,'Payments'!$C$2:$C$901,"May"))</f>
        <v/>
      </c>
      <c r="G90" s="11">
        <f>IF($A90="","",SUMIFS('Payments'!$D$2:$D$901,'Payments'!$B$2:$B$901,$A90,'Payments'!$C$2:$C$901,"June"))</f>
        <v/>
      </c>
      <c r="H90" s="11">
        <f>IF($A90="","",SUMIFS('Payments'!$D$2:$D$901,'Payments'!$B$2:$B$901,$A90,'Payments'!$C$2:$C$901,"July"))</f>
        <v/>
      </c>
      <c r="I90" s="11">
        <f>IF($A90="","",SUMIFS('Payments'!$D$2:$D$901,'Payments'!$B$2:$B$901,$A90,'Payments'!$C$2:$C$901,"August"))</f>
        <v/>
      </c>
      <c r="J90" s="11">
        <f>IF($A90="","",SUMIFS('Payments'!$D$2:$D$901,'Payments'!$B$2:$B$901,$A90,'Payments'!$C$2:$C$901,"September"))</f>
        <v/>
      </c>
      <c r="K90" s="11">
        <f>IF($A90="","",SUMIFS('Payments'!$D$2:$D$901,'Payments'!$B$2:$B$901,$A90,'Payments'!$C$2:$C$901,"October"))</f>
        <v/>
      </c>
      <c r="L90" s="11">
        <f>IF($A90="","",SUMIFS('Payments'!$D$2:$D$901,'Payments'!$B$2:$B$901,$A90,'Payments'!$C$2:$C$901,"November"))</f>
        <v/>
      </c>
      <c r="M90" s="11">
        <f>IF($A90="","",SUMIFS('Payments'!$D$2:$D$901,'Payments'!$B$2:$B$901,$A90,'Payments'!$C$2:$C$901,"December"))</f>
        <v/>
      </c>
      <c r="N90" s="9">
        <f>IF($A90="","",SUM(B90:M90))</f>
        <v/>
      </c>
      <c r="O90" s="9">
        <f>IF($A90="","",N('Players'!I90)*12)</f>
        <v/>
      </c>
      <c r="P90" s="9">
        <f>IF($A90="","",MAX(0,O90-N90))</f>
        <v/>
      </c>
      <c r="Q90" s="9">
        <f>IF($A90="","",N('Players'!I90))</f>
        <v/>
      </c>
    </row>
    <row r="91">
      <c r="A91">
        <f>IF('Players'!A91="","",'Players'!A91)</f>
        <v/>
      </c>
      <c r="B91" s="11">
        <f>IF($A91="","",SUMIFS('Payments'!$D$2:$D$901,'Payments'!$B$2:$B$901,$A91,'Payments'!$C$2:$C$901,"January"))</f>
        <v/>
      </c>
      <c r="C91" s="11">
        <f>IF($A91="","",SUMIFS('Payments'!$D$2:$D$901,'Payments'!$B$2:$B$901,$A91,'Payments'!$C$2:$C$901,"February"))</f>
        <v/>
      </c>
      <c r="D91" s="11">
        <f>IF($A91="","",SUMIFS('Payments'!$D$2:$D$901,'Payments'!$B$2:$B$901,$A91,'Payments'!$C$2:$C$901,"March"))</f>
        <v/>
      </c>
      <c r="E91" s="11">
        <f>IF($A91="","",SUMIFS('Payments'!$D$2:$D$901,'Payments'!$B$2:$B$901,$A91,'Payments'!$C$2:$C$901,"April"))</f>
        <v/>
      </c>
      <c r="F91" s="11">
        <f>IF($A91="","",SUMIFS('Payments'!$D$2:$D$901,'Payments'!$B$2:$B$901,$A91,'Payments'!$C$2:$C$901,"May"))</f>
        <v/>
      </c>
      <c r="G91" s="11">
        <f>IF($A91="","",SUMIFS('Payments'!$D$2:$D$901,'Payments'!$B$2:$B$901,$A91,'Payments'!$C$2:$C$901,"June"))</f>
        <v/>
      </c>
      <c r="H91" s="11">
        <f>IF($A91="","",SUMIFS('Payments'!$D$2:$D$901,'Payments'!$B$2:$B$901,$A91,'Payments'!$C$2:$C$901,"July"))</f>
        <v/>
      </c>
      <c r="I91" s="11">
        <f>IF($A91="","",SUMIFS('Payments'!$D$2:$D$901,'Payments'!$B$2:$B$901,$A91,'Payments'!$C$2:$C$901,"August"))</f>
        <v/>
      </c>
      <c r="J91" s="11">
        <f>IF($A91="","",SUMIFS('Payments'!$D$2:$D$901,'Payments'!$B$2:$B$901,$A91,'Payments'!$C$2:$C$901,"September"))</f>
        <v/>
      </c>
      <c r="K91" s="11">
        <f>IF($A91="","",SUMIFS('Payments'!$D$2:$D$901,'Payments'!$B$2:$B$901,$A91,'Payments'!$C$2:$C$901,"October"))</f>
        <v/>
      </c>
      <c r="L91" s="11">
        <f>IF($A91="","",SUMIFS('Payments'!$D$2:$D$901,'Payments'!$B$2:$B$901,$A91,'Payments'!$C$2:$C$901,"November"))</f>
        <v/>
      </c>
      <c r="M91" s="11">
        <f>IF($A91="","",SUMIFS('Payments'!$D$2:$D$901,'Payments'!$B$2:$B$901,$A91,'Payments'!$C$2:$C$901,"December"))</f>
        <v/>
      </c>
      <c r="N91" s="9">
        <f>IF($A91="","",SUM(B91:M91))</f>
        <v/>
      </c>
      <c r="O91" s="9">
        <f>IF($A91="","",N('Players'!I91)*12)</f>
        <v/>
      </c>
      <c r="P91" s="9">
        <f>IF($A91="","",MAX(0,O91-N91))</f>
        <v/>
      </c>
      <c r="Q91" s="9">
        <f>IF($A91="","",N('Players'!I91))</f>
        <v/>
      </c>
    </row>
    <row r="92">
      <c r="A92">
        <f>IF('Players'!A92="","",'Players'!A92)</f>
        <v/>
      </c>
      <c r="B92" s="11">
        <f>IF($A92="","",SUMIFS('Payments'!$D$2:$D$901,'Payments'!$B$2:$B$901,$A92,'Payments'!$C$2:$C$901,"January"))</f>
        <v/>
      </c>
      <c r="C92" s="11">
        <f>IF($A92="","",SUMIFS('Payments'!$D$2:$D$901,'Payments'!$B$2:$B$901,$A92,'Payments'!$C$2:$C$901,"February"))</f>
        <v/>
      </c>
      <c r="D92" s="11">
        <f>IF($A92="","",SUMIFS('Payments'!$D$2:$D$901,'Payments'!$B$2:$B$901,$A92,'Payments'!$C$2:$C$901,"March"))</f>
        <v/>
      </c>
      <c r="E92" s="11">
        <f>IF($A92="","",SUMIFS('Payments'!$D$2:$D$901,'Payments'!$B$2:$B$901,$A92,'Payments'!$C$2:$C$901,"April"))</f>
        <v/>
      </c>
      <c r="F92" s="11">
        <f>IF($A92="","",SUMIFS('Payments'!$D$2:$D$901,'Payments'!$B$2:$B$901,$A92,'Payments'!$C$2:$C$901,"May"))</f>
        <v/>
      </c>
      <c r="G92" s="11">
        <f>IF($A92="","",SUMIFS('Payments'!$D$2:$D$901,'Payments'!$B$2:$B$901,$A92,'Payments'!$C$2:$C$901,"June"))</f>
        <v/>
      </c>
      <c r="H92" s="11">
        <f>IF($A92="","",SUMIFS('Payments'!$D$2:$D$901,'Payments'!$B$2:$B$901,$A92,'Payments'!$C$2:$C$901,"July"))</f>
        <v/>
      </c>
      <c r="I92" s="11">
        <f>IF($A92="","",SUMIFS('Payments'!$D$2:$D$901,'Payments'!$B$2:$B$901,$A92,'Payments'!$C$2:$C$901,"August"))</f>
        <v/>
      </c>
      <c r="J92" s="11">
        <f>IF($A92="","",SUMIFS('Payments'!$D$2:$D$901,'Payments'!$B$2:$B$901,$A92,'Payments'!$C$2:$C$901,"September"))</f>
        <v/>
      </c>
      <c r="K92" s="11">
        <f>IF($A92="","",SUMIFS('Payments'!$D$2:$D$901,'Payments'!$B$2:$B$901,$A92,'Payments'!$C$2:$C$901,"October"))</f>
        <v/>
      </c>
      <c r="L92" s="11">
        <f>IF($A92="","",SUMIFS('Payments'!$D$2:$D$901,'Payments'!$B$2:$B$901,$A92,'Payments'!$C$2:$C$901,"November"))</f>
        <v/>
      </c>
      <c r="M92" s="11">
        <f>IF($A92="","",SUMIFS('Payments'!$D$2:$D$901,'Payments'!$B$2:$B$901,$A92,'Payments'!$C$2:$C$901,"December"))</f>
        <v/>
      </c>
      <c r="N92" s="9">
        <f>IF($A92="","",SUM(B92:M92))</f>
        <v/>
      </c>
      <c r="O92" s="9">
        <f>IF($A92="","",N('Players'!I92)*12)</f>
        <v/>
      </c>
      <c r="P92" s="9">
        <f>IF($A92="","",MAX(0,O92-N92))</f>
        <v/>
      </c>
      <c r="Q92" s="9">
        <f>IF($A92="","",N('Players'!I92))</f>
        <v/>
      </c>
    </row>
    <row r="93">
      <c r="A93">
        <f>IF('Players'!A93="","",'Players'!A93)</f>
        <v/>
      </c>
      <c r="B93" s="11">
        <f>IF($A93="","",SUMIFS('Payments'!$D$2:$D$901,'Payments'!$B$2:$B$901,$A93,'Payments'!$C$2:$C$901,"January"))</f>
        <v/>
      </c>
      <c r="C93" s="11">
        <f>IF($A93="","",SUMIFS('Payments'!$D$2:$D$901,'Payments'!$B$2:$B$901,$A93,'Payments'!$C$2:$C$901,"February"))</f>
        <v/>
      </c>
      <c r="D93" s="11">
        <f>IF($A93="","",SUMIFS('Payments'!$D$2:$D$901,'Payments'!$B$2:$B$901,$A93,'Payments'!$C$2:$C$901,"March"))</f>
        <v/>
      </c>
      <c r="E93" s="11">
        <f>IF($A93="","",SUMIFS('Payments'!$D$2:$D$901,'Payments'!$B$2:$B$901,$A93,'Payments'!$C$2:$C$901,"April"))</f>
        <v/>
      </c>
      <c r="F93" s="11">
        <f>IF($A93="","",SUMIFS('Payments'!$D$2:$D$901,'Payments'!$B$2:$B$901,$A93,'Payments'!$C$2:$C$901,"May"))</f>
        <v/>
      </c>
      <c r="G93" s="11">
        <f>IF($A93="","",SUMIFS('Payments'!$D$2:$D$901,'Payments'!$B$2:$B$901,$A93,'Payments'!$C$2:$C$901,"June"))</f>
        <v/>
      </c>
      <c r="H93" s="11">
        <f>IF($A93="","",SUMIFS('Payments'!$D$2:$D$901,'Payments'!$B$2:$B$901,$A93,'Payments'!$C$2:$C$901,"July"))</f>
        <v/>
      </c>
      <c r="I93" s="11">
        <f>IF($A93="","",SUMIFS('Payments'!$D$2:$D$901,'Payments'!$B$2:$B$901,$A93,'Payments'!$C$2:$C$901,"August"))</f>
        <v/>
      </c>
      <c r="J93" s="11">
        <f>IF($A93="","",SUMIFS('Payments'!$D$2:$D$901,'Payments'!$B$2:$B$901,$A93,'Payments'!$C$2:$C$901,"September"))</f>
        <v/>
      </c>
      <c r="K93" s="11">
        <f>IF($A93="","",SUMIFS('Payments'!$D$2:$D$901,'Payments'!$B$2:$B$901,$A93,'Payments'!$C$2:$C$901,"October"))</f>
        <v/>
      </c>
      <c r="L93" s="11">
        <f>IF($A93="","",SUMIFS('Payments'!$D$2:$D$901,'Payments'!$B$2:$B$901,$A93,'Payments'!$C$2:$C$901,"November"))</f>
        <v/>
      </c>
      <c r="M93" s="11">
        <f>IF($A93="","",SUMIFS('Payments'!$D$2:$D$901,'Payments'!$B$2:$B$901,$A93,'Payments'!$C$2:$C$901,"December"))</f>
        <v/>
      </c>
      <c r="N93" s="9">
        <f>IF($A93="","",SUM(B93:M93))</f>
        <v/>
      </c>
      <c r="O93" s="9">
        <f>IF($A93="","",N('Players'!I93)*12)</f>
        <v/>
      </c>
      <c r="P93" s="9">
        <f>IF($A93="","",MAX(0,O93-N93))</f>
        <v/>
      </c>
      <c r="Q93" s="9">
        <f>IF($A93="","",N('Players'!I93))</f>
        <v/>
      </c>
    </row>
    <row r="94">
      <c r="A94">
        <f>IF('Players'!A94="","",'Players'!A94)</f>
        <v/>
      </c>
      <c r="B94" s="11">
        <f>IF($A94="","",SUMIFS('Payments'!$D$2:$D$901,'Payments'!$B$2:$B$901,$A94,'Payments'!$C$2:$C$901,"January"))</f>
        <v/>
      </c>
      <c r="C94" s="11">
        <f>IF($A94="","",SUMIFS('Payments'!$D$2:$D$901,'Payments'!$B$2:$B$901,$A94,'Payments'!$C$2:$C$901,"February"))</f>
        <v/>
      </c>
      <c r="D94" s="11">
        <f>IF($A94="","",SUMIFS('Payments'!$D$2:$D$901,'Payments'!$B$2:$B$901,$A94,'Payments'!$C$2:$C$901,"March"))</f>
        <v/>
      </c>
      <c r="E94" s="11">
        <f>IF($A94="","",SUMIFS('Payments'!$D$2:$D$901,'Payments'!$B$2:$B$901,$A94,'Payments'!$C$2:$C$901,"April"))</f>
        <v/>
      </c>
      <c r="F94" s="11">
        <f>IF($A94="","",SUMIFS('Payments'!$D$2:$D$901,'Payments'!$B$2:$B$901,$A94,'Payments'!$C$2:$C$901,"May"))</f>
        <v/>
      </c>
      <c r="G94" s="11">
        <f>IF($A94="","",SUMIFS('Payments'!$D$2:$D$901,'Payments'!$B$2:$B$901,$A94,'Payments'!$C$2:$C$901,"June"))</f>
        <v/>
      </c>
      <c r="H94" s="11">
        <f>IF($A94="","",SUMIFS('Payments'!$D$2:$D$901,'Payments'!$B$2:$B$901,$A94,'Payments'!$C$2:$C$901,"July"))</f>
        <v/>
      </c>
      <c r="I94" s="11">
        <f>IF($A94="","",SUMIFS('Payments'!$D$2:$D$901,'Payments'!$B$2:$B$901,$A94,'Payments'!$C$2:$C$901,"August"))</f>
        <v/>
      </c>
      <c r="J94" s="11">
        <f>IF($A94="","",SUMIFS('Payments'!$D$2:$D$901,'Payments'!$B$2:$B$901,$A94,'Payments'!$C$2:$C$901,"September"))</f>
        <v/>
      </c>
      <c r="K94" s="11">
        <f>IF($A94="","",SUMIFS('Payments'!$D$2:$D$901,'Payments'!$B$2:$B$901,$A94,'Payments'!$C$2:$C$901,"October"))</f>
        <v/>
      </c>
      <c r="L94" s="11">
        <f>IF($A94="","",SUMIFS('Payments'!$D$2:$D$901,'Payments'!$B$2:$B$901,$A94,'Payments'!$C$2:$C$901,"November"))</f>
        <v/>
      </c>
      <c r="M94" s="11">
        <f>IF($A94="","",SUMIFS('Payments'!$D$2:$D$901,'Payments'!$B$2:$B$901,$A94,'Payments'!$C$2:$C$901,"December"))</f>
        <v/>
      </c>
      <c r="N94" s="9">
        <f>IF($A94="","",SUM(B94:M94))</f>
        <v/>
      </c>
      <c r="O94" s="9">
        <f>IF($A94="","",N('Players'!I94)*12)</f>
        <v/>
      </c>
      <c r="P94" s="9">
        <f>IF($A94="","",MAX(0,O94-N94))</f>
        <v/>
      </c>
      <c r="Q94" s="9">
        <f>IF($A94="","",N('Players'!I94))</f>
        <v/>
      </c>
    </row>
    <row r="95">
      <c r="A95">
        <f>IF('Players'!A95="","",'Players'!A95)</f>
        <v/>
      </c>
      <c r="B95" s="11">
        <f>IF($A95="","",SUMIFS('Payments'!$D$2:$D$901,'Payments'!$B$2:$B$901,$A95,'Payments'!$C$2:$C$901,"January"))</f>
        <v/>
      </c>
      <c r="C95" s="11">
        <f>IF($A95="","",SUMIFS('Payments'!$D$2:$D$901,'Payments'!$B$2:$B$901,$A95,'Payments'!$C$2:$C$901,"February"))</f>
        <v/>
      </c>
      <c r="D95" s="11">
        <f>IF($A95="","",SUMIFS('Payments'!$D$2:$D$901,'Payments'!$B$2:$B$901,$A95,'Payments'!$C$2:$C$901,"March"))</f>
        <v/>
      </c>
      <c r="E95" s="11">
        <f>IF($A95="","",SUMIFS('Payments'!$D$2:$D$901,'Payments'!$B$2:$B$901,$A95,'Payments'!$C$2:$C$901,"April"))</f>
        <v/>
      </c>
      <c r="F95" s="11">
        <f>IF($A95="","",SUMIFS('Payments'!$D$2:$D$901,'Payments'!$B$2:$B$901,$A95,'Payments'!$C$2:$C$901,"May"))</f>
        <v/>
      </c>
      <c r="G95" s="11">
        <f>IF($A95="","",SUMIFS('Payments'!$D$2:$D$901,'Payments'!$B$2:$B$901,$A95,'Payments'!$C$2:$C$901,"June"))</f>
        <v/>
      </c>
      <c r="H95" s="11">
        <f>IF($A95="","",SUMIFS('Payments'!$D$2:$D$901,'Payments'!$B$2:$B$901,$A95,'Payments'!$C$2:$C$901,"July"))</f>
        <v/>
      </c>
      <c r="I95" s="11">
        <f>IF($A95="","",SUMIFS('Payments'!$D$2:$D$901,'Payments'!$B$2:$B$901,$A95,'Payments'!$C$2:$C$901,"August"))</f>
        <v/>
      </c>
      <c r="J95" s="11">
        <f>IF($A95="","",SUMIFS('Payments'!$D$2:$D$901,'Payments'!$B$2:$B$901,$A95,'Payments'!$C$2:$C$901,"September"))</f>
        <v/>
      </c>
      <c r="K95" s="11">
        <f>IF($A95="","",SUMIFS('Payments'!$D$2:$D$901,'Payments'!$B$2:$B$901,$A95,'Payments'!$C$2:$C$901,"October"))</f>
        <v/>
      </c>
      <c r="L95" s="11">
        <f>IF($A95="","",SUMIFS('Payments'!$D$2:$D$901,'Payments'!$B$2:$B$901,$A95,'Payments'!$C$2:$C$901,"November"))</f>
        <v/>
      </c>
      <c r="M95" s="11">
        <f>IF($A95="","",SUMIFS('Payments'!$D$2:$D$901,'Payments'!$B$2:$B$901,$A95,'Payments'!$C$2:$C$901,"December"))</f>
        <v/>
      </c>
      <c r="N95" s="9">
        <f>IF($A95="","",SUM(B95:M95))</f>
        <v/>
      </c>
      <c r="O95" s="9">
        <f>IF($A95="","",N('Players'!I95)*12)</f>
        <v/>
      </c>
      <c r="P95" s="9">
        <f>IF($A95="","",MAX(0,O95-N95))</f>
        <v/>
      </c>
      <c r="Q95" s="9">
        <f>IF($A95="","",N('Players'!I95))</f>
        <v/>
      </c>
    </row>
    <row r="96">
      <c r="A96">
        <f>IF('Players'!A96="","",'Players'!A96)</f>
        <v/>
      </c>
      <c r="B96" s="11">
        <f>IF($A96="","",SUMIFS('Payments'!$D$2:$D$901,'Payments'!$B$2:$B$901,$A96,'Payments'!$C$2:$C$901,"January"))</f>
        <v/>
      </c>
      <c r="C96" s="11">
        <f>IF($A96="","",SUMIFS('Payments'!$D$2:$D$901,'Payments'!$B$2:$B$901,$A96,'Payments'!$C$2:$C$901,"February"))</f>
        <v/>
      </c>
      <c r="D96" s="11">
        <f>IF($A96="","",SUMIFS('Payments'!$D$2:$D$901,'Payments'!$B$2:$B$901,$A96,'Payments'!$C$2:$C$901,"March"))</f>
        <v/>
      </c>
      <c r="E96" s="11">
        <f>IF($A96="","",SUMIFS('Payments'!$D$2:$D$901,'Payments'!$B$2:$B$901,$A96,'Payments'!$C$2:$C$901,"April"))</f>
        <v/>
      </c>
      <c r="F96" s="11">
        <f>IF($A96="","",SUMIFS('Payments'!$D$2:$D$901,'Payments'!$B$2:$B$901,$A96,'Payments'!$C$2:$C$901,"May"))</f>
        <v/>
      </c>
      <c r="G96" s="11">
        <f>IF($A96="","",SUMIFS('Payments'!$D$2:$D$901,'Payments'!$B$2:$B$901,$A96,'Payments'!$C$2:$C$901,"June"))</f>
        <v/>
      </c>
      <c r="H96" s="11">
        <f>IF($A96="","",SUMIFS('Payments'!$D$2:$D$901,'Payments'!$B$2:$B$901,$A96,'Payments'!$C$2:$C$901,"July"))</f>
        <v/>
      </c>
      <c r="I96" s="11">
        <f>IF($A96="","",SUMIFS('Payments'!$D$2:$D$901,'Payments'!$B$2:$B$901,$A96,'Payments'!$C$2:$C$901,"August"))</f>
        <v/>
      </c>
      <c r="J96" s="11">
        <f>IF($A96="","",SUMIFS('Payments'!$D$2:$D$901,'Payments'!$B$2:$B$901,$A96,'Payments'!$C$2:$C$901,"September"))</f>
        <v/>
      </c>
      <c r="K96" s="11">
        <f>IF($A96="","",SUMIFS('Payments'!$D$2:$D$901,'Payments'!$B$2:$B$901,$A96,'Payments'!$C$2:$C$901,"October"))</f>
        <v/>
      </c>
      <c r="L96" s="11">
        <f>IF($A96="","",SUMIFS('Payments'!$D$2:$D$901,'Payments'!$B$2:$B$901,$A96,'Payments'!$C$2:$C$901,"November"))</f>
        <v/>
      </c>
      <c r="M96" s="11">
        <f>IF($A96="","",SUMIFS('Payments'!$D$2:$D$901,'Payments'!$B$2:$B$901,$A96,'Payments'!$C$2:$C$901,"December"))</f>
        <v/>
      </c>
      <c r="N96" s="9">
        <f>IF($A96="","",SUM(B96:M96))</f>
        <v/>
      </c>
      <c r="O96" s="9">
        <f>IF($A96="","",N('Players'!I96)*12)</f>
        <v/>
      </c>
      <c r="P96" s="9">
        <f>IF($A96="","",MAX(0,O96-N96))</f>
        <v/>
      </c>
      <c r="Q96" s="9">
        <f>IF($A96="","",N('Players'!I96))</f>
        <v/>
      </c>
    </row>
    <row r="97">
      <c r="A97">
        <f>IF('Players'!A97="","",'Players'!A97)</f>
        <v/>
      </c>
      <c r="B97" s="11">
        <f>IF($A97="","",SUMIFS('Payments'!$D$2:$D$901,'Payments'!$B$2:$B$901,$A97,'Payments'!$C$2:$C$901,"January"))</f>
        <v/>
      </c>
      <c r="C97" s="11">
        <f>IF($A97="","",SUMIFS('Payments'!$D$2:$D$901,'Payments'!$B$2:$B$901,$A97,'Payments'!$C$2:$C$901,"February"))</f>
        <v/>
      </c>
      <c r="D97" s="11">
        <f>IF($A97="","",SUMIFS('Payments'!$D$2:$D$901,'Payments'!$B$2:$B$901,$A97,'Payments'!$C$2:$C$901,"March"))</f>
        <v/>
      </c>
      <c r="E97" s="11">
        <f>IF($A97="","",SUMIFS('Payments'!$D$2:$D$901,'Payments'!$B$2:$B$901,$A97,'Payments'!$C$2:$C$901,"April"))</f>
        <v/>
      </c>
      <c r="F97" s="11">
        <f>IF($A97="","",SUMIFS('Payments'!$D$2:$D$901,'Payments'!$B$2:$B$901,$A97,'Payments'!$C$2:$C$901,"May"))</f>
        <v/>
      </c>
      <c r="G97" s="11">
        <f>IF($A97="","",SUMIFS('Payments'!$D$2:$D$901,'Payments'!$B$2:$B$901,$A97,'Payments'!$C$2:$C$901,"June"))</f>
        <v/>
      </c>
      <c r="H97" s="11">
        <f>IF($A97="","",SUMIFS('Payments'!$D$2:$D$901,'Payments'!$B$2:$B$901,$A97,'Payments'!$C$2:$C$901,"July"))</f>
        <v/>
      </c>
      <c r="I97" s="11">
        <f>IF($A97="","",SUMIFS('Payments'!$D$2:$D$901,'Payments'!$B$2:$B$901,$A97,'Payments'!$C$2:$C$901,"August"))</f>
        <v/>
      </c>
      <c r="J97" s="11">
        <f>IF($A97="","",SUMIFS('Payments'!$D$2:$D$901,'Payments'!$B$2:$B$901,$A97,'Payments'!$C$2:$C$901,"September"))</f>
        <v/>
      </c>
      <c r="K97" s="11">
        <f>IF($A97="","",SUMIFS('Payments'!$D$2:$D$901,'Payments'!$B$2:$B$901,$A97,'Payments'!$C$2:$C$901,"October"))</f>
        <v/>
      </c>
      <c r="L97" s="11">
        <f>IF($A97="","",SUMIFS('Payments'!$D$2:$D$901,'Payments'!$B$2:$B$901,$A97,'Payments'!$C$2:$C$901,"November"))</f>
        <v/>
      </c>
      <c r="M97" s="11">
        <f>IF($A97="","",SUMIFS('Payments'!$D$2:$D$901,'Payments'!$B$2:$B$901,$A97,'Payments'!$C$2:$C$901,"December"))</f>
        <v/>
      </c>
      <c r="N97" s="9">
        <f>IF($A97="","",SUM(B97:M97))</f>
        <v/>
      </c>
      <c r="O97" s="9">
        <f>IF($A97="","",N('Players'!I97)*12)</f>
        <v/>
      </c>
      <c r="P97" s="9">
        <f>IF($A97="","",MAX(0,O97-N97))</f>
        <v/>
      </c>
      <c r="Q97" s="9">
        <f>IF($A97="","",N('Players'!I97))</f>
        <v/>
      </c>
    </row>
    <row r="98">
      <c r="A98">
        <f>IF('Players'!A98="","",'Players'!A98)</f>
        <v/>
      </c>
      <c r="B98" s="11">
        <f>IF($A98="","",SUMIFS('Payments'!$D$2:$D$901,'Payments'!$B$2:$B$901,$A98,'Payments'!$C$2:$C$901,"January"))</f>
        <v/>
      </c>
      <c r="C98" s="11">
        <f>IF($A98="","",SUMIFS('Payments'!$D$2:$D$901,'Payments'!$B$2:$B$901,$A98,'Payments'!$C$2:$C$901,"February"))</f>
        <v/>
      </c>
      <c r="D98" s="11">
        <f>IF($A98="","",SUMIFS('Payments'!$D$2:$D$901,'Payments'!$B$2:$B$901,$A98,'Payments'!$C$2:$C$901,"March"))</f>
        <v/>
      </c>
      <c r="E98" s="11">
        <f>IF($A98="","",SUMIFS('Payments'!$D$2:$D$901,'Payments'!$B$2:$B$901,$A98,'Payments'!$C$2:$C$901,"April"))</f>
        <v/>
      </c>
      <c r="F98" s="11">
        <f>IF($A98="","",SUMIFS('Payments'!$D$2:$D$901,'Payments'!$B$2:$B$901,$A98,'Payments'!$C$2:$C$901,"May"))</f>
        <v/>
      </c>
      <c r="G98" s="11">
        <f>IF($A98="","",SUMIFS('Payments'!$D$2:$D$901,'Payments'!$B$2:$B$901,$A98,'Payments'!$C$2:$C$901,"June"))</f>
        <v/>
      </c>
      <c r="H98" s="11">
        <f>IF($A98="","",SUMIFS('Payments'!$D$2:$D$901,'Payments'!$B$2:$B$901,$A98,'Payments'!$C$2:$C$901,"July"))</f>
        <v/>
      </c>
      <c r="I98" s="11">
        <f>IF($A98="","",SUMIFS('Payments'!$D$2:$D$901,'Payments'!$B$2:$B$901,$A98,'Payments'!$C$2:$C$901,"August"))</f>
        <v/>
      </c>
      <c r="J98" s="11">
        <f>IF($A98="","",SUMIFS('Payments'!$D$2:$D$901,'Payments'!$B$2:$B$901,$A98,'Payments'!$C$2:$C$901,"September"))</f>
        <v/>
      </c>
      <c r="K98" s="11">
        <f>IF($A98="","",SUMIFS('Payments'!$D$2:$D$901,'Payments'!$B$2:$B$901,$A98,'Payments'!$C$2:$C$901,"October"))</f>
        <v/>
      </c>
      <c r="L98" s="11">
        <f>IF($A98="","",SUMIFS('Payments'!$D$2:$D$901,'Payments'!$B$2:$B$901,$A98,'Payments'!$C$2:$C$901,"November"))</f>
        <v/>
      </c>
      <c r="M98" s="11">
        <f>IF($A98="","",SUMIFS('Payments'!$D$2:$D$901,'Payments'!$B$2:$B$901,$A98,'Payments'!$C$2:$C$901,"December"))</f>
        <v/>
      </c>
      <c r="N98" s="9">
        <f>IF($A98="","",SUM(B98:M98))</f>
        <v/>
      </c>
      <c r="O98" s="9">
        <f>IF($A98="","",N('Players'!I98)*12)</f>
        <v/>
      </c>
      <c r="P98" s="9">
        <f>IF($A98="","",MAX(0,O98-N98))</f>
        <v/>
      </c>
      <c r="Q98" s="9">
        <f>IF($A98="","",N('Players'!I98))</f>
        <v/>
      </c>
    </row>
    <row r="99">
      <c r="A99">
        <f>IF('Players'!A99="","",'Players'!A99)</f>
        <v/>
      </c>
      <c r="B99" s="11">
        <f>IF($A99="","",SUMIFS('Payments'!$D$2:$D$901,'Payments'!$B$2:$B$901,$A99,'Payments'!$C$2:$C$901,"January"))</f>
        <v/>
      </c>
      <c r="C99" s="11">
        <f>IF($A99="","",SUMIFS('Payments'!$D$2:$D$901,'Payments'!$B$2:$B$901,$A99,'Payments'!$C$2:$C$901,"February"))</f>
        <v/>
      </c>
      <c r="D99" s="11">
        <f>IF($A99="","",SUMIFS('Payments'!$D$2:$D$901,'Payments'!$B$2:$B$901,$A99,'Payments'!$C$2:$C$901,"March"))</f>
        <v/>
      </c>
      <c r="E99" s="11">
        <f>IF($A99="","",SUMIFS('Payments'!$D$2:$D$901,'Payments'!$B$2:$B$901,$A99,'Payments'!$C$2:$C$901,"April"))</f>
        <v/>
      </c>
      <c r="F99" s="11">
        <f>IF($A99="","",SUMIFS('Payments'!$D$2:$D$901,'Payments'!$B$2:$B$901,$A99,'Payments'!$C$2:$C$901,"May"))</f>
        <v/>
      </c>
      <c r="G99" s="11">
        <f>IF($A99="","",SUMIFS('Payments'!$D$2:$D$901,'Payments'!$B$2:$B$901,$A99,'Payments'!$C$2:$C$901,"June"))</f>
        <v/>
      </c>
      <c r="H99" s="11">
        <f>IF($A99="","",SUMIFS('Payments'!$D$2:$D$901,'Payments'!$B$2:$B$901,$A99,'Payments'!$C$2:$C$901,"July"))</f>
        <v/>
      </c>
      <c r="I99" s="11">
        <f>IF($A99="","",SUMIFS('Payments'!$D$2:$D$901,'Payments'!$B$2:$B$901,$A99,'Payments'!$C$2:$C$901,"August"))</f>
        <v/>
      </c>
      <c r="J99" s="11">
        <f>IF($A99="","",SUMIFS('Payments'!$D$2:$D$901,'Payments'!$B$2:$B$901,$A99,'Payments'!$C$2:$C$901,"September"))</f>
        <v/>
      </c>
      <c r="K99" s="11">
        <f>IF($A99="","",SUMIFS('Payments'!$D$2:$D$901,'Payments'!$B$2:$B$901,$A99,'Payments'!$C$2:$C$901,"October"))</f>
        <v/>
      </c>
      <c r="L99" s="11">
        <f>IF($A99="","",SUMIFS('Payments'!$D$2:$D$901,'Payments'!$B$2:$B$901,$A99,'Payments'!$C$2:$C$901,"November"))</f>
        <v/>
      </c>
      <c r="M99" s="11">
        <f>IF($A99="","",SUMIFS('Payments'!$D$2:$D$901,'Payments'!$B$2:$B$901,$A99,'Payments'!$C$2:$C$901,"December"))</f>
        <v/>
      </c>
      <c r="N99" s="9">
        <f>IF($A99="","",SUM(B99:M99))</f>
        <v/>
      </c>
      <c r="O99" s="9">
        <f>IF($A99="","",N('Players'!I99)*12)</f>
        <v/>
      </c>
      <c r="P99" s="9">
        <f>IF($A99="","",MAX(0,O99-N99))</f>
        <v/>
      </c>
      <c r="Q99" s="9">
        <f>IF($A99="","",N('Players'!I99))</f>
        <v/>
      </c>
    </row>
    <row r="100">
      <c r="A100">
        <f>IF('Players'!A100="","",'Players'!A100)</f>
        <v/>
      </c>
      <c r="B100" s="11">
        <f>IF($A100="","",SUMIFS('Payments'!$D$2:$D$901,'Payments'!$B$2:$B$901,$A100,'Payments'!$C$2:$C$901,"January"))</f>
        <v/>
      </c>
      <c r="C100" s="11">
        <f>IF($A100="","",SUMIFS('Payments'!$D$2:$D$901,'Payments'!$B$2:$B$901,$A100,'Payments'!$C$2:$C$901,"February"))</f>
        <v/>
      </c>
      <c r="D100" s="11">
        <f>IF($A100="","",SUMIFS('Payments'!$D$2:$D$901,'Payments'!$B$2:$B$901,$A100,'Payments'!$C$2:$C$901,"March"))</f>
        <v/>
      </c>
      <c r="E100" s="11">
        <f>IF($A100="","",SUMIFS('Payments'!$D$2:$D$901,'Payments'!$B$2:$B$901,$A100,'Payments'!$C$2:$C$901,"April"))</f>
        <v/>
      </c>
      <c r="F100" s="11">
        <f>IF($A100="","",SUMIFS('Payments'!$D$2:$D$901,'Payments'!$B$2:$B$901,$A100,'Payments'!$C$2:$C$901,"May"))</f>
        <v/>
      </c>
      <c r="G100" s="11">
        <f>IF($A100="","",SUMIFS('Payments'!$D$2:$D$901,'Payments'!$B$2:$B$901,$A100,'Payments'!$C$2:$C$901,"June"))</f>
        <v/>
      </c>
      <c r="H100" s="11">
        <f>IF($A100="","",SUMIFS('Payments'!$D$2:$D$901,'Payments'!$B$2:$B$901,$A100,'Payments'!$C$2:$C$901,"July"))</f>
        <v/>
      </c>
      <c r="I100" s="11">
        <f>IF($A100="","",SUMIFS('Payments'!$D$2:$D$901,'Payments'!$B$2:$B$901,$A100,'Payments'!$C$2:$C$901,"August"))</f>
        <v/>
      </c>
      <c r="J100" s="11">
        <f>IF($A100="","",SUMIFS('Payments'!$D$2:$D$901,'Payments'!$B$2:$B$901,$A100,'Payments'!$C$2:$C$901,"September"))</f>
        <v/>
      </c>
      <c r="K100" s="11">
        <f>IF($A100="","",SUMIFS('Payments'!$D$2:$D$901,'Payments'!$B$2:$B$901,$A100,'Payments'!$C$2:$C$901,"October"))</f>
        <v/>
      </c>
      <c r="L100" s="11">
        <f>IF($A100="","",SUMIFS('Payments'!$D$2:$D$901,'Payments'!$B$2:$B$901,$A100,'Payments'!$C$2:$C$901,"November"))</f>
        <v/>
      </c>
      <c r="M100" s="11">
        <f>IF($A100="","",SUMIFS('Payments'!$D$2:$D$901,'Payments'!$B$2:$B$901,$A100,'Payments'!$C$2:$C$901,"December"))</f>
        <v/>
      </c>
      <c r="N100" s="9">
        <f>IF($A100="","",SUM(B100:M100))</f>
        <v/>
      </c>
      <c r="O100" s="9">
        <f>IF($A100="","",N('Players'!I100)*12)</f>
        <v/>
      </c>
      <c r="P100" s="9">
        <f>IF($A100="","",MAX(0,O100-N100))</f>
        <v/>
      </c>
      <c r="Q100" s="9">
        <f>IF($A100="","",N('Players'!I100))</f>
        <v/>
      </c>
    </row>
    <row r="101">
      <c r="A101">
        <f>IF('Players'!A101="","",'Players'!A101)</f>
        <v/>
      </c>
      <c r="B101" s="11">
        <f>IF($A101="","",SUMIFS('Payments'!$D$2:$D$901,'Payments'!$B$2:$B$901,$A101,'Payments'!$C$2:$C$901,"January"))</f>
        <v/>
      </c>
      <c r="C101" s="11">
        <f>IF($A101="","",SUMIFS('Payments'!$D$2:$D$901,'Payments'!$B$2:$B$901,$A101,'Payments'!$C$2:$C$901,"February"))</f>
        <v/>
      </c>
      <c r="D101" s="11">
        <f>IF($A101="","",SUMIFS('Payments'!$D$2:$D$901,'Payments'!$B$2:$B$901,$A101,'Payments'!$C$2:$C$901,"March"))</f>
        <v/>
      </c>
      <c r="E101" s="11">
        <f>IF($A101="","",SUMIFS('Payments'!$D$2:$D$901,'Payments'!$B$2:$B$901,$A101,'Payments'!$C$2:$C$901,"April"))</f>
        <v/>
      </c>
      <c r="F101" s="11">
        <f>IF($A101="","",SUMIFS('Payments'!$D$2:$D$901,'Payments'!$B$2:$B$901,$A101,'Payments'!$C$2:$C$901,"May"))</f>
        <v/>
      </c>
      <c r="G101" s="11">
        <f>IF($A101="","",SUMIFS('Payments'!$D$2:$D$901,'Payments'!$B$2:$B$901,$A101,'Payments'!$C$2:$C$901,"June"))</f>
        <v/>
      </c>
      <c r="H101" s="11">
        <f>IF($A101="","",SUMIFS('Payments'!$D$2:$D$901,'Payments'!$B$2:$B$901,$A101,'Payments'!$C$2:$C$901,"July"))</f>
        <v/>
      </c>
      <c r="I101" s="11">
        <f>IF($A101="","",SUMIFS('Payments'!$D$2:$D$901,'Payments'!$B$2:$B$901,$A101,'Payments'!$C$2:$C$901,"August"))</f>
        <v/>
      </c>
      <c r="J101" s="11">
        <f>IF($A101="","",SUMIFS('Payments'!$D$2:$D$901,'Payments'!$B$2:$B$901,$A101,'Payments'!$C$2:$C$901,"September"))</f>
        <v/>
      </c>
      <c r="K101" s="11">
        <f>IF($A101="","",SUMIFS('Payments'!$D$2:$D$901,'Payments'!$B$2:$B$901,$A101,'Payments'!$C$2:$C$901,"October"))</f>
        <v/>
      </c>
      <c r="L101" s="11">
        <f>IF($A101="","",SUMIFS('Payments'!$D$2:$D$901,'Payments'!$B$2:$B$901,$A101,'Payments'!$C$2:$C$901,"November"))</f>
        <v/>
      </c>
      <c r="M101" s="11">
        <f>IF($A101="","",SUMIFS('Payments'!$D$2:$D$901,'Payments'!$B$2:$B$901,$A101,'Payments'!$C$2:$C$901,"December"))</f>
        <v/>
      </c>
      <c r="N101" s="9">
        <f>IF($A101="","",SUM(B101:M101))</f>
        <v/>
      </c>
      <c r="O101" s="9">
        <f>IF($A101="","",N('Players'!I101)*12)</f>
        <v/>
      </c>
      <c r="P101" s="9">
        <f>IF($A101="","",MAX(0,O101-N101))</f>
        <v/>
      </c>
      <c r="Q101" s="9">
        <f>IF($A101="","",N('Players'!I101))</f>
        <v/>
      </c>
    </row>
    <row r="102">
      <c r="A102">
        <f>IF('Players'!A102="","",'Players'!A102)</f>
        <v/>
      </c>
      <c r="B102" s="11">
        <f>IF($A102="","",SUMIFS('Payments'!$D$2:$D$901,'Payments'!$B$2:$B$901,$A102,'Payments'!$C$2:$C$901,"January"))</f>
        <v/>
      </c>
      <c r="C102" s="11">
        <f>IF($A102="","",SUMIFS('Payments'!$D$2:$D$901,'Payments'!$B$2:$B$901,$A102,'Payments'!$C$2:$C$901,"February"))</f>
        <v/>
      </c>
      <c r="D102" s="11">
        <f>IF($A102="","",SUMIFS('Payments'!$D$2:$D$901,'Payments'!$B$2:$B$901,$A102,'Payments'!$C$2:$C$901,"March"))</f>
        <v/>
      </c>
      <c r="E102" s="11">
        <f>IF($A102="","",SUMIFS('Payments'!$D$2:$D$901,'Payments'!$B$2:$B$901,$A102,'Payments'!$C$2:$C$901,"April"))</f>
        <v/>
      </c>
      <c r="F102" s="11">
        <f>IF($A102="","",SUMIFS('Payments'!$D$2:$D$901,'Payments'!$B$2:$B$901,$A102,'Payments'!$C$2:$C$901,"May"))</f>
        <v/>
      </c>
      <c r="G102" s="11">
        <f>IF($A102="","",SUMIFS('Payments'!$D$2:$D$901,'Payments'!$B$2:$B$901,$A102,'Payments'!$C$2:$C$901,"June"))</f>
        <v/>
      </c>
      <c r="H102" s="11">
        <f>IF($A102="","",SUMIFS('Payments'!$D$2:$D$901,'Payments'!$B$2:$B$901,$A102,'Payments'!$C$2:$C$901,"July"))</f>
        <v/>
      </c>
      <c r="I102" s="11">
        <f>IF($A102="","",SUMIFS('Payments'!$D$2:$D$901,'Payments'!$B$2:$B$901,$A102,'Payments'!$C$2:$C$901,"August"))</f>
        <v/>
      </c>
      <c r="J102" s="11">
        <f>IF($A102="","",SUMIFS('Payments'!$D$2:$D$901,'Payments'!$B$2:$B$901,$A102,'Payments'!$C$2:$C$901,"September"))</f>
        <v/>
      </c>
      <c r="K102" s="11">
        <f>IF($A102="","",SUMIFS('Payments'!$D$2:$D$901,'Payments'!$B$2:$B$901,$A102,'Payments'!$C$2:$C$901,"October"))</f>
        <v/>
      </c>
      <c r="L102" s="11">
        <f>IF($A102="","",SUMIFS('Payments'!$D$2:$D$901,'Payments'!$B$2:$B$901,$A102,'Payments'!$C$2:$C$901,"November"))</f>
        <v/>
      </c>
      <c r="M102" s="11">
        <f>IF($A102="","",SUMIFS('Payments'!$D$2:$D$901,'Payments'!$B$2:$B$901,$A102,'Payments'!$C$2:$C$901,"December"))</f>
        <v/>
      </c>
      <c r="N102" s="9">
        <f>IF($A102="","",SUM(B102:M102))</f>
        <v/>
      </c>
      <c r="O102" s="9">
        <f>IF($A102="","",N('Players'!I102)*12)</f>
        <v/>
      </c>
      <c r="P102" s="9">
        <f>IF($A102="","",MAX(0,O102-N102))</f>
        <v/>
      </c>
      <c r="Q102" s="9">
        <f>IF($A102="","",N('Players'!I102))</f>
        <v/>
      </c>
    </row>
    <row r="103">
      <c r="A103">
        <f>IF('Players'!A103="","",'Players'!A103)</f>
        <v/>
      </c>
      <c r="B103" s="11">
        <f>IF($A103="","",SUMIFS('Payments'!$D$2:$D$901,'Payments'!$B$2:$B$901,$A103,'Payments'!$C$2:$C$901,"January"))</f>
        <v/>
      </c>
      <c r="C103" s="11">
        <f>IF($A103="","",SUMIFS('Payments'!$D$2:$D$901,'Payments'!$B$2:$B$901,$A103,'Payments'!$C$2:$C$901,"February"))</f>
        <v/>
      </c>
      <c r="D103" s="11">
        <f>IF($A103="","",SUMIFS('Payments'!$D$2:$D$901,'Payments'!$B$2:$B$901,$A103,'Payments'!$C$2:$C$901,"March"))</f>
        <v/>
      </c>
      <c r="E103" s="11">
        <f>IF($A103="","",SUMIFS('Payments'!$D$2:$D$901,'Payments'!$B$2:$B$901,$A103,'Payments'!$C$2:$C$901,"April"))</f>
        <v/>
      </c>
      <c r="F103" s="11">
        <f>IF($A103="","",SUMIFS('Payments'!$D$2:$D$901,'Payments'!$B$2:$B$901,$A103,'Payments'!$C$2:$C$901,"May"))</f>
        <v/>
      </c>
      <c r="G103" s="11">
        <f>IF($A103="","",SUMIFS('Payments'!$D$2:$D$901,'Payments'!$B$2:$B$901,$A103,'Payments'!$C$2:$C$901,"June"))</f>
        <v/>
      </c>
      <c r="H103" s="11">
        <f>IF($A103="","",SUMIFS('Payments'!$D$2:$D$901,'Payments'!$B$2:$B$901,$A103,'Payments'!$C$2:$C$901,"July"))</f>
        <v/>
      </c>
      <c r="I103" s="11">
        <f>IF($A103="","",SUMIFS('Payments'!$D$2:$D$901,'Payments'!$B$2:$B$901,$A103,'Payments'!$C$2:$C$901,"August"))</f>
        <v/>
      </c>
      <c r="J103" s="11">
        <f>IF($A103="","",SUMIFS('Payments'!$D$2:$D$901,'Payments'!$B$2:$B$901,$A103,'Payments'!$C$2:$C$901,"September"))</f>
        <v/>
      </c>
      <c r="K103" s="11">
        <f>IF($A103="","",SUMIFS('Payments'!$D$2:$D$901,'Payments'!$B$2:$B$901,$A103,'Payments'!$C$2:$C$901,"October"))</f>
        <v/>
      </c>
      <c r="L103" s="11">
        <f>IF($A103="","",SUMIFS('Payments'!$D$2:$D$901,'Payments'!$B$2:$B$901,$A103,'Payments'!$C$2:$C$901,"November"))</f>
        <v/>
      </c>
      <c r="M103" s="11">
        <f>IF($A103="","",SUMIFS('Payments'!$D$2:$D$901,'Payments'!$B$2:$B$901,$A103,'Payments'!$C$2:$C$901,"December"))</f>
        <v/>
      </c>
      <c r="N103" s="9">
        <f>IF($A103="","",SUM(B103:M103))</f>
        <v/>
      </c>
      <c r="O103" s="9">
        <f>IF($A103="","",N('Players'!I103)*12)</f>
        <v/>
      </c>
      <c r="P103" s="9">
        <f>IF($A103="","",MAX(0,O103-N103))</f>
        <v/>
      </c>
      <c r="Q103" s="9">
        <f>IF($A103="","",N('Players'!I103))</f>
        <v/>
      </c>
    </row>
    <row r="104">
      <c r="A104">
        <f>IF('Players'!A104="","",'Players'!A104)</f>
        <v/>
      </c>
      <c r="B104" s="11">
        <f>IF($A104="","",SUMIFS('Payments'!$D$2:$D$901,'Payments'!$B$2:$B$901,$A104,'Payments'!$C$2:$C$901,"January"))</f>
        <v/>
      </c>
      <c r="C104" s="11">
        <f>IF($A104="","",SUMIFS('Payments'!$D$2:$D$901,'Payments'!$B$2:$B$901,$A104,'Payments'!$C$2:$C$901,"February"))</f>
        <v/>
      </c>
      <c r="D104" s="11">
        <f>IF($A104="","",SUMIFS('Payments'!$D$2:$D$901,'Payments'!$B$2:$B$901,$A104,'Payments'!$C$2:$C$901,"March"))</f>
        <v/>
      </c>
      <c r="E104" s="11">
        <f>IF($A104="","",SUMIFS('Payments'!$D$2:$D$901,'Payments'!$B$2:$B$901,$A104,'Payments'!$C$2:$C$901,"April"))</f>
        <v/>
      </c>
      <c r="F104" s="11">
        <f>IF($A104="","",SUMIFS('Payments'!$D$2:$D$901,'Payments'!$B$2:$B$901,$A104,'Payments'!$C$2:$C$901,"May"))</f>
        <v/>
      </c>
      <c r="G104" s="11">
        <f>IF($A104="","",SUMIFS('Payments'!$D$2:$D$901,'Payments'!$B$2:$B$901,$A104,'Payments'!$C$2:$C$901,"June"))</f>
        <v/>
      </c>
      <c r="H104" s="11">
        <f>IF($A104="","",SUMIFS('Payments'!$D$2:$D$901,'Payments'!$B$2:$B$901,$A104,'Payments'!$C$2:$C$901,"July"))</f>
        <v/>
      </c>
      <c r="I104" s="11">
        <f>IF($A104="","",SUMIFS('Payments'!$D$2:$D$901,'Payments'!$B$2:$B$901,$A104,'Payments'!$C$2:$C$901,"August"))</f>
        <v/>
      </c>
      <c r="J104" s="11">
        <f>IF($A104="","",SUMIFS('Payments'!$D$2:$D$901,'Payments'!$B$2:$B$901,$A104,'Payments'!$C$2:$C$901,"September"))</f>
        <v/>
      </c>
      <c r="K104" s="11">
        <f>IF($A104="","",SUMIFS('Payments'!$D$2:$D$901,'Payments'!$B$2:$B$901,$A104,'Payments'!$C$2:$C$901,"October"))</f>
        <v/>
      </c>
      <c r="L104" s="11">
        <f>IF($A104="","",SUMIFS('Payments'!$D$2:$D$901,'Payments'!$B$2:$B$901,$A104,'Payments'!$C$2:$C$901,"November"))</f>
        <v/>
      </c>
      <c r="M104" s="11">
        <f>IF($A104="","",SUMIFS('Payments'!$D$2:$D$901,'Payments'!$B$2:$B$901,$A104,'Payments'!$C$2:$C$901,"December"))</f>
        <v/>
      </c>
      <c r="N104" s="9">
        <f>IF($A104="","",SUM(B104:M104))</f>
        <v/>
      </c>
      <c r="O104" s="9">
        <f>IF($A104="","",N('Players'!I104)*12)</f>
        <v/>
      </c>
      <c r="P104" s="9">
        <f>IF($A104="","",MAX(0,O104-N104))</f>
        <v/>
      </c>
      <c r="Q104" s="9">
        <f>IF($A104="","",N('Players'!I104))</f>
        <v/>
      </c>
    </row>
    <row r="105">
      <c r="A105">
        <f>IF('Players'!A105="","",'Players'!A105)</f>
        <v/>
      </c>
      <c r="B105" s="11">
        <f>IF($A105="","",SUMIFS('Payments'!$D$2:$D$901,'Payments'!$B$2:$B$901,$A105,'Payments'!$C$2:$C$901,"January"))</f>
        <v/>
      </c>
      <c r="C105" s="11">
        <f>IF($A105="","",SUMIFS('Payments'!$D$2:$D$901,'Payments'!$B$2:$B$901,$A105,'Payments'!$C$2:$C$901,"February"))</f>
        <v/>
      </c>
      <c r="D105" s="11">
        <f>IF($A105="","",SUMIFS('Payments'!$D$2:$D$901,'Payments'!$B$2:$B$901,$A105,'Payments'!$C$2:$C$901,"March"))</f>
        <v/>
      </c>
      <c r="E105" s="11">
        <f>IF($A105="","",SUMIFS('Payments'!$D$2:$D$901,'Payments'!$B$2:$B$901,$A105,'Payments'!$C$2:$C$901,"April"))</f>
        <v/>
      </c>
      <c r="F105" s="11">
        <f>IF($A105="","",SUMIFS('Payments'!$D$2:$D$901,'Payments'!$B$2:$B$901,$A105,'Payments'!$C$2:$C$901,"May"))</f>
        <v/>
      </c>
      <c r="G105" s="11">
        <f>IF($A105="","",SUMIFS('Payments'!$D$2:$D$901,'Payments'!$B$2:$B$901,$A105,'Payments'!$C$2:$C$901,"June"))</f>
        <v/>
      </c>
      <c r="H105" s="11">
        <f>IF($A105="","",SUMIFS('Payments'!$D$2:$D$901,'Payments'!$B$2:$B$901,$A105,'Payments'!$C$2:$C$901,"July"))</f>
        <v/>
      </c>
      <c r="I105" s="11">
        <f>IF($A105="","",SUMIFS('Payments'!$D$2:$D$901,'Payments'!$B$2:$B$901,$A105,'Payments'!$C$2:$C$901,"August"))</f>
        <v/>
      </c>
      <c r="J105" s="11">
        <f>IF($A105="","",SUMIFS('Payments'!$D$2:$D$901,'Payments'!$B$2:$B$901,$A105,'Payments'!$C$2:$C$901,"September"))</f>
        <v/>
      </c>
      <c r="K105" s="11">
        <f>IF($A105="","",SUMIFS('Payments'!$D$2:$D$901,'Payments'!$B$2:$B$901,$A105,'Payments'!$C$2:$C$901,"October"))</f>
        <v/>
      </c>
      <c r="L105" s="11">
        <f>IF($A105="","",SUMIFS('Payments'!$D$2:$D$901,'Payments'!$B$2:$B$901,$A105,'Payments'!$C$2:$C$901,"November"))</f>
        <v/>
      </c>
      <c r="M105" s="11">
        <f>IF($A105="","",SUMIFS('Payments'!$D$2:$D$901,'Payments'!$B$2:$B$901,$A105,'Payments'!$C$2:$C$901,"December"))</f>
        <v/>
      </c>
      <c r="N105" s="9">
        <f>IF($A105="","",SUM(B105:M105))</f>
        <v/>
      </c>
      <c r="O105" s="9">
        <f>IF($A105="","",N('Players'!I105)*12)</f>
        <v/>
      </c>
      <c r="P105" s="9">
        <f>IF($A105="","",MAX(0,O105-N105))</f>
        <v/>
      </c>
      <c r="Q105" s="9">
        <f>IF($A105="","",N('Players'!I105))</f>
        <v/>
      </c>
    </row>
    <row r="106">
      <c r="A106">
        <f>IF('Players'!A106="","",'Players'!A106)</f>
        <v/>
      </c>
      <c r="B106" s="11">
        <f>IF($A106="","",SUMIFS('Payments'!$D$2:$D$901,'Payments'!$B$2:$B$901,$A106,'Payments'!$C$2:$C$901,"January"))</f>
        <v/>
      </c>
      <c r="C106" s="11">
        <f>IF($A106="","",SUMIFS('Payments'!$D$2:$D$901,'Payments'!$B$2:$B$901,$A106,'Payments'!$C$2:$C$901,"February"))</f>
        <v/>
      </c>
      <c r="D106" s="11">
        <f>IF($A106="","",SUMIFS('Payments'!$D$2:$D$901,'Payments'!$B$2:$B$901,$A106,'Payments'!$C$2:$C$901,"March"))</f>
        <v/>
      </c>
      <c r="E106" s="11">
        <f>IF($A106="","",SUMIFS('Payments'!$D$2:$D$901,'Payments'!$B$2:$B$901,$A106,'Payments'!$C$2:$C$901,"April"))</f>
        <v/>
      </c>
      <c r="F106" s="11">
        <f>IF($A106="","",SUMIFS('Payments'!$D$2:$D$901,'Payments'!$B$2:$B$901,$A106,'Payments'!$C$2:$C$901,"May"))</f>
        <v/>
      </c>
      <c r="G106" s="11">
        <f>IF($A106="","",SUMIFS('Payments'!$D$2:$D$901,'Payments'!$B$2:$B$901,$A106,'Payments'!$C$2:$C$901,"June"))</f>
        <v/>
      </c>
      <c r="H106" s="11">
        <f>IF($A106="","",SUMIFS('Payments'!$D$2:$D$901,'Payments'!$B$2:$B$901,$A106,'Payments'!$C$2:$C$901,"July"))</f>
        <v/>
      </c>
      <c r="I106" s="11">
        <f>IF($A106="","",SUMIFS('Payments'!$D$2:$D$901,'Payments'!$B$2:$B$901,$A106,'Payments'!$C$2:$C$901,"August"))</f>
        <v/>
      </c>
      <c r="J106" s="11">
        <f>IF($A106="","",SUMIFS('Payments'!$D$2:$D$901,'Payments'!$B$2:$B$901,$A106,'Payments'!$C$2:$C$901,"September"))</f>
        <v/>
      </c>
      <c r="K106" s="11">
        <f>IF($A106="","",SUMIFS('Payments'!$D$2:$D$901,'Payments'!$B$2:$B$901,$A106,'Payments'!$C$2:$C$901,"October"))</f>
        <v/>
      </c>
      <c r="L106" s="11">
        <f>IF($A106="","",SUMIFS('Payments'!$D$2:$D$901,'Payments'!$B$2:$B$901,$A106,'Payments'!$C$2:$C$901,"November"))</f>
        <v/>
      </c>
      <c r="M106" s="11">
        <f>IF($A106="","",SUMIFS('Payments'!$D$2:$D$901,'Payments'!$B$2:$B$901,$A106,'Payments'!$C$2:$C$901,"December"))</f>
        <v/>
      </c>
      <c r="N106" s="9">
        <f>IF($A106="","",SUM(B106:M106))</f>
        <v/>
      </c>
      <c r="O106" s="9">
        <f>IF($A106="","",N('Players'!I106)*12)</f>
        <v/>
      </c>
      <c r="P106" s="9">
        <f>IF($A106="","",MAX(0,O106-N106))</f>
        <v/>
      </c>
      <c r="Q106" s="9">
        <f>IF($A106="","",N('Players'!I106))</f>
        <v/>
      </c>
    </row>
    <row r="107">
      <c r="A107">
        <f>IF('Players'!A107="","",'Players'!A107)</f>
        <v/>
      </c>
      <c r="B107" s="11">
        <f>IF($A107="","",SUMIFS('Payments'!$D$2:$D$901,'Payments'!$B$2:$B$901,$A107,'Payments'!$C$2:$C$901,"January"))</f>
        <v/>
      </c>
      <c r="C107" s="11">
        <f>IF($A107="","",SUMIFS('Payments'!$D$2:$D$901,'Payments'!$B$2:$B$901,$A107,'Payments'!$C$2:$C$901,"February"))</f>
        <v/>
      </c>
      <c r="D107" s="11">
        <f>IF($A107="","",SUMIFS('Payments'!$D$2:$D$901,'Payments'!$B$2:$B$901,$A107,'Payments'!$C$2:$C$901,"March"))</f>
        <v/>
      </c>
      <c r="E107" s="11">
        <f>IF($A107="","",SUMIFS('Payments'!$D$2:$D$901,'Payments'!$B$2:$B$901,$A107,'Payments'!$C$2:$C$901,"April"))</f>
        <v/>
      </c>
      <c r="F107" s="11">
        <f>IF($A107="","",SUMIFS('Payments'!$D$2:$D$901,'Payments'!$B$2:$B$901,$A107,'Payments'!$C$2:$C$901,"May"))</f>
        <v/>
      </c>
      <c r="G107" s="11">
        <f>IF($A107="","",SUMIFS('Payments'!$D$2:$D$901,'Payments'!$B$2:$B$901,$A107,'Payments'!$C$2:$C$901,"June"))</f>
        <v/>
      </c>
      <c r="H107" s="11">
        <f>IF($A107="","",SUMIFS('Payments'!$D$2:$D$901,'Payments'!$B$2:$B$901,$A107,'Payments'!$C$2:$C$901,"July"))</f>
        <v/>
      </c>
      <c r="I107" s="11">
        <f>IF($A107="","",SUMIFS('Payments'!$D$2:$D$901,'Payments'!$B$2:$B$901,$A107,'Payments'!$C$2:$C$901,"August"))</f>
        <v/>
      </c>
      <c r="J107" s="11">
        <f>IF($A107="","",SUMIFS('Payments'!$D$2:$D$901,'Payments'!$B$2:$B$901,$A107,'Payments'!$C$2:$C$901,"September"))</f>
        <v/>
      </c>
      <c r="K107" s="11">
        <f>IF($A107="","",SUMIFS('Payments'!$D$2:$D$901,'Payments'!$B$2:$B$901,$A107,'Payments'!$C$2:$C$901,"October"))</f>
        <v/>
      </c>
      <c r="L107" s="11">
        <f>IF($A107="","",SUMIFS('Payments'!$D$2:$D$901,'Payments'!$B$2:$B$901,$A107,'Payments'!$C$2:$C$901,"November"))</f>
        <v/>
      </c>
      <c r="M107" s="11">
        <f>IF($A107="","",SUMIFS('Payments'!$D$2:$D$901,'Payments'!$B$2:$B$901,$A107,'Payments'!$C$2:$C$901,"December"))</f>
        <v/>
      </c>
      <c r="N107" s="9">
        <f>IF($A107="","",SUM(B107:M107))</f>
        <v/>
      </c>
      <c r="O107" s="9">
        <f>IF($A107="","",N('Players'!I107)*12)</f>
        <v/>
      </c>
      <c r="P107" s="9">
        <f>IF($A107="","",MAX(0,O107-N107))</f>
        <v/>
      </c>
      <c r="Q107" s="9">
        <f>IF($A107="","",N('Players'!I107))</f>
        <v/>
      </c>
    </row>
    <row r="108">
      <c r="A108">
        <f>IF('Players'!A108="","",'Players'!A108)</f>
        <v/>
      </c>
      <c r="B108" s="11">
        <f>IF($A108="","",SUMIFS('Payments'!$D$2:$D$901,'Payments'!$B$2:$B$901,$A108,'Payments'!$C$2:$C$901,"January"))</f>
        <v/>
      </c>
      <c r="C108" s="11">
        <f>IF($A108="","",SUMIFS('Payments'!$D$2:$D$901,'Payments'!$B$2:$B$901,$A108,'Payments'!$C$2:$C$901,"February"))</f>
        <v/>
      </c>
      <c r="D108" s="11">
        <f>IF($A108="","",SUMIFS('Payments'!$D$2:$D$901,'Payments'!$B$2:$B$901,$A108,'Payments'!$C$2:$C$901,"March"))</f>
        <v/>
      </c>
      <c r="E108" s="11">
        <f>IF($A108="","",SUMIFS('Payments'!$D$2:$D$901,'Payments'!$B$2:$B$901,$A108,'Payments'!$C$2:$C$901,"April"))</f>
        <v/>
      </c>
      <c r="F108" s="11">
        <f>IF($A108="","",SUMIFS('Payments'!$D$2:$D$901,'Payments'!$B$2:$B$901,$A108,'Payments'!$C$2:$C$901,"May"))</f>
        <v/>
      </c>
      <c r="G108" s="11">
        <f>IF($A108="","",SUMIFS('Payments'!$D$2:$D$901,'Payments'!$B$2:$B$901,$A108,'Payments'!$C$2:$C$901,"June"))</f>
        <v/>
      </c>
      <c r="H108" s="11">
        <f>IF($A108="","",SUMIFS('Payments'!$D$2:$D$901,'Payments'!$B$2:$B$901,$A108,'Payments'!$C$2:$C$901,"July"))</f>
        <v/>
      </c>
      <c r="I108" s="11">
        <f>IF($A108="","",SUMIFS('Payments'!$D$2:$D$901,'Payments'!$B$2:$B$901,$A108,'Payments'!$C$2:$C$901,"August"))</f>
        <v/>
      </c>
      <c r="J108" s="11">
        <f>IF($A108="","",SUMIFS('Payments'!$D$2:$D$901,'Payments'!$B$2:$B$901,$A108,'Payments'!$C$2:$C$901,"September"))</f>
        <v/>
      </c>
      <c r="K108" s="11">
        <f>IF($A108="","",SUMIFS('Payments'!$D$2:$D$901,'Payments'!$B$2:$B$901,$A108,'Payments'!$C$2:$C$901,"October"))</f>
        <v/>
      </c>
      <c r="L108" s="11">
        <f>IF($A108="","",SUMIFS('Payments'!$D$2:$D$901,'Payments'!$B$2:$B$901,$A108,'Payments'!$C$2:$C$901,"November"))</f>
        <v/>
      </c>
      <c r="M108" s="11">
        <f>IF($A108="","",SUMIFS('Payments'!$D$2:$D$901,'Payments'!$B$2:$B$901,$A108,'Payments'!$C$2:$C$901,"December"))</f>
        <v/>
      </c>
      <c r="N108" s="9">
        <f>IF($A108="","",SUM(B108:M108))</f>
        <v/>
      </c>
      <c r="O108" s="9">
        <f>IF($A108="","",N('Players'!I108)*12)</f>
        <v/>
      </c>
      <c r="P108" s="9">
        <f>IF($A108="","",MAX(0,O108-N108))</f>
        <v/>
      </c>
      <c r="Q108" s="9">
        <f>IF($A108="","",N('Players'!I108))</f>
        <v/>
      </c>
    </row>
    <row r="109">
      <c r="A109">
        <f>IF('Players'!A109="","",'Players'!A109)</f>
        <v/>
      </c>
      <c r="B109" s="11">
        <f>IF($A109="","",SUMIFS('Payments'!$D$2:$D$901,'Payments'!$B$2:$B$901,$A109,'Payments'!$C$2:$C$901,"January"))</f>
        <v/>
      </c>
      <c r="C109" s="11">
        <f>IF($A109="","",SUMIFS('Payments'!$D$2:$D$901,'Payments'!$B$2:$B$901,$A109,'Payments'!$C$2:$C$901,"February"))</f>
        <v/>
      </c>
      <c r="D109" s="11">
        <f>IF($A109="","",SUMIFS('Payments'!$D$2:$D$901,'Payments'!$B$2:$B$901,$A109,'Payments'!$C$2:$C$901,"March"))</f>
        <v/>
      </c>
      <c r="E109" s="11">
        <f>IF($A109="","",SUMIFS('Payments'!$D$2:$D$901,'Payments'!$B$2:$B$901,$A109,'Payments'!$C$2:$C$901,"April"))</f>
        <v/>
      </c>
      <c r="F109" s="11">
        <f>IF($A109="","",SUMIFS('Payments'!$D$2:$D$901,'Payments'!$B$2:$B$901,$A109,'Payments'!$C$2:$C$901,"May"))</f>
        <v/>
      </c>
      <c r="G109" s="11">
        <f>IF($A109="","",SUMIFS('Payments'!$D$2:$D$901,'Payments'!$B$2:$B$901,$A109,'Payments'!$C$2:$C$901,"June"))</f>
        <v/>
      </c>
      <c r="H109" s="11">
        <f>IF($A109="","",SUMIFS('Payments'!$D$2:$D$901,'Payments'!$B$2:$B$901,$A109,'Payments'!$C$2:$C$901,"July"))</f>
        <v/>
      </c>
      <c r="I109" s="11">
        <f>IF($A109="","",SUMIFS('Payments'!$D$2:$D$901,'Payments'!$B$2:$B$901,$A109,'Payments'!$C$2:$C$901,"August"))</f>
        <v/>
      </c>
      <c r="J109" s="11">
        <f>IF($A109="","",SUMIFS('Payments'!$D$2:$D$901,'Payments'!$B$2:$B$901,$A109,'Payments'!$C$2:$C$901,"September"))</f>
        <v/>
      </c>
      <c r="K109" s="11">
        <f>IF($A109="","",SUMIFS('Payments'!$D$2:$D$901,'Payments'!$B$2:$B$901,$A109,'Payments'!$C$2:$C$901,"October"))</f>
        <v/>
      </c>
      <c r="L109" s="11">
        <f>IF($A109="","",SUMIFS('Payments'!$D$2:$D$901,'Payments'!$B$2:$B$901,$A109,'Payments'!$C$2:$C$901,"November"))</f>
        <v/>
      </c>
      <c r="M109" s="11">
        <f>IF($A109="","",SUMIFS('Payments'!$D$2:$D$901,'Payments'!$B$2:$B$901,$A109,'Payments'!$C$2:$C$901,"December"))</f>
        <v/>
      </c>
      <c r="N109" s="9">
        <f>IF($A109="","",SUM(B109:M109))</f>
        <v/>
      </c>
      <c r="O109" s="9">
        <f>IF($A109="","",N('Players'!I109)*12)</f>
        <v/>
      </c>
      <c r="P109" s="9">
        <f>IF($A109="","",MAX(0,O109-N109))</f>
        <v/>
      </c>
      <c r="Q109" s="9">
        <f>IF($A109="","",N('Players'!I109))</f>
        <v/>
      </c>
    </row>
    <row r="110">
      <c r="A110">
        <f>IF('Players'!A110="","",'Players'!A110)</f>
        <v/>
      </c>
      <c r="B110" s="11">
        <f>IF($A110="","",SUMIFS('Payments'!$D$2:$D$901,'Payments'!$B$2:$B$901,$A110,'Payments'!$C$2:$C$901,"January"))</f>
        <v/>
      </c>
      <c r="C110" s="11">
        <f>IF($A110="","",SUMIFS('Payments'!$D$2:$D$901,'Payments'!$B$2:$B$901,$A110,'Payments'!$C$2:$C$901,"February"))</f>
        <v/>
      </c>
      <c r="D110" s="11">
        <f>IF($A110="","",SUMIFS('Payments'!$D$2:$D$901,'Payments'!$B$2:$B$901,$A110,'Payments'!$C$2:$C$901,"March"))</f>
        <v/>
      </c>
      <c r="E110" s="11">
        <f>IF($A110="","",SUMIFS('Payments'!$D$2:$D$901,'Payments'!$B$2:$B$901,$A110,'Payments'!$C$2:$C$901,"April"))</f>
        <v/>
      </c>
      <c r="F110" s="11">
        <f>IF($A110="","",SUMIFS('Payments'!$D$2:$D$901,'Payments'!$B$2:$B$901,$A110,'Payments'!$C$2:$C$901,"May"))</f>
        <v/>
      </c>
      <c r="G110" s="11">
        <f>IF($A110="","",SUMIFS('Payments'!$D$2:$D$901,'Payments'!$B$2:$B$901,$A110,'Payments'!$C$2:$C$901,"June"))</f>
        <v/>
      </c>
      <c r="H110" s="11">
        <f>IF($A110="","",SUMIFS('Payments'!$D$2:$D$901,'Payments'!$B$2:$B$901,$A110,'Payments'!$C$2:$C$901,"July"))</f>
        <v/>
      </c>
      <c r="I110" s="11">
        <f>IF($A110="","",SUMIFS('Payments'!$D$2:$D$901,'Payments'!$B$2:$B$901,$A110,'Payments'!$C$2:$C$901,"August"))</f>
        <v/>
      </c>
      <c r="J110" s="11">
        <f>IF($A110="","",SUMIFS('Payments'!$D$2:$D$901,'Payments'!$B$2:$B$901,$A110,'Payments'!$C$2:$C$901,"September"))</f>
        <v/>
      </c>
      <c r="K110" s="11">
        <f>IF($A110="","",SUMIFS('Payments'!$D$2:$D$901,'Payments'!$B$2:$B$901,$A110,'Payments'!$C$2:$C$901,"October"))</f>
        <v/>
      </c>
      <c r="L110" s="11">
        <f>IF($A110="","",SUMIFS('Payments'!$D$2:$D$901,'Payments'!$B$2:$B$901,$A110,'Payments'!$C$2:$C$901,"November"))</f>
        <v/>
      </c>
      <c r="M110" s="11">
        <f>IF($A110="","",SUMIFS('Payments'!$D$2:$D$901,'Payments'!$B$2:$B$901,$A110,'Payments'!$C$2:$C$901,"December"))</f>
        <v/>
      </c>
      <c r="N110" s="9">
        <f>IF($A110="","",SUM(B110:M110))</f>
        <v/>
      </c>
      <c r="O110" s="9">
        <f>IF($A110="","",N('Players'!I110)*12)</f>
        <v/>
      </c>
      <c r="P110" s="9">
        <f>IF($A110="","",MAX(0,O110-N110))</f>
        <v/>
      </c>
      <c r="Q110" s="9">
        <f>IF($A110="","",N('Players'!I110))</f>
        <v/>
      </c>
    </row>
    <row r="111">
      <c r="A111">
        <f>IF('Players'!A111="","",'Players'!A111)</f>
        <v/>
      </c>
      <c r="B111" s="11">
        <f>IF($A111="","",SUMIFS('Payments'!$D$2:$D$901,'Payments'!$B$2:$B$901,$A111,'Payments'!$C$2:$C$901,"January"))</f>
        <v/>
      </c>
      <c r="C111" s="11">
        <f>IF($A111="","",SUMIFS('Payments'!$D$2:$D$901,'Payments'!$B$2:$B$901,$A111,'Payments'!$C$2:$C$901,"February"))</f>
        <v/>
      </c>
      <c r="D111" s="11">
        <f>IF($A111="","",SUMIFS('Payments'!$D$2:$D$901,'Payments'!$B$2:$B$901,$A111,'Payments'!$C$2:$C$901,"March"))</f>
        <v/>
      </c>
      <c r="E111" s="11">
        <f>IF($A111="","",SUMIFS('Payments'!$D$2:$D$901,'Payments'!$B$2:$B$901,$A111,'Payments'!$C$2:$C$901,"April"))</f>
        <v/>
      </c>
      <c r="F111" s="11">
        <f>IF($A111="","",SUMIFS('Payments'!$D$2:$D$901,'Payments'!$B$2:$B$901,$A111,'Payments'!$C$2:$C$901,"May"))</f>
        <v/>
      </c>
      <c r="G111" s="11">
        <f>IF($A111="","",SUMIFS('Payments'!$D$2:$D$901,'Payments'!$B$2:$B$901,$A111,'Payments'!$C$2:$C$901,"June"))</f>
        <v/>
      </c>
      <c r="H111" s="11">
        <f>IF($A111="","",SUMIFS('Payments'!$D$2:$D$901,'Payments'!$B$2:$B$901,$A111,'Payments'!$C$2:$C$901,"July"))</f>
        <v/>
      </c>
      <c r="I111" s="11">
        <f>IF($A111="","",SUMIFS('Payments'!$D$2:$D$901,'Payments'!$B$2:$B$901,$A111,'Payments'!$C$2:$C$901,"August"))</f>
        <v/>
      </c>
      <c r="J111" s="11">
        <f>IF($A111="","",SUMIFS('Payments'!$D$2:$D$901,'Payments'!$B$2:$B$901,$A111,'Payments'!$C$2:$C$901,"September"))</f>
        <v/>
      </c>
      <c r="K111" s="11">
        <f>IF($A111="","",SUMIFS('Payments'!$D$2:$D$901,'Payments'!$B$2:$B$901,$A111,'Payments'!$C$2:$C$901,"October"))</f>
        <v/>
      </c>
      <c r="L111" s="11">
        <f>IF($A111="","",SUMIFS('Payments'!$D$2:$D$901,'Payments'!$B$2:$B$901,$A111,'Payments'!$C$2:$C$901,"November"))</f>
        <v/>
      </c>
      <c r="M111" s="11">
        <f>IF($A111="","",SUMIFS('Payments'!$D$2:$D$901,'Payments'!$B$2:$B$901,$A111,'Payments'!$C$2:$C$901,"December"))</f>
        <v/>
      </c>
      <c r="N111" s="9">
        <f>IF($A111="","",SUM(B111:M111))</f>
        <v/>
      </c>
      <c r="O111" s="9">
        <f>IF($A111="","",N('Players'!I111)*12)</f>
        <v/>
      </c>
      <c r="P111" s="9">
        <f>IF($A111="","",MAX(0,O111-N111))</f>
        <v/>
      </c>
      <c r="Q111" s="9">
        <f>IF($A111="","",N('Players'!I111))</f>
        <v/>
      </c>
    </row>
    <row r="112">
      <c r="A112">
        <f>IF('Players'!A112="","",'Players'!A112)</f>
        <v/>
      </c>
      <c r="B112" s="11">
        <f>IF($A112="","",SUMIFS('Payments'!$D$2:$D$901,'Payments'!$B$2:$B$901,$A112,'Payments'!$C$2:$C$901,"January"))</f>
        <v/>
      </c>
      <c r="C112" s="11">
        <f>IF($A112="","",SUMIFS('Payments'!$D$2:$D$901,'Payments'!$B$2:$B$901,$A112,'Payments'!$C$2:$C$901,"February"))</f>
        <v/>
      </c>
      <c r="D112" s="11">
        <f>IF($A112="","",SUMIFS('Payments'!$D$2:$D$901,'Payments'!$B$2:$B$901,$A112,'Payments'!$C$2:$C$901,"March"))</f>
        <v/>
      </c>
      <c r="E112" s="11">
        <f>IF($A112="","",SUMIFS('Payments'!$D$2:$D$901,'Payments'!$B$2:$B$901,$A112,'Payments'!$C$2:$C$901,"April"))</f>
        <v/>
      </c>
      <c r="F112" s="11">
        <f>IF($A112="","",SUMIFS('Payments'!$D$2:$D$901,'Payments'!$B$2:$B$901,$A112,'Payments'!$C$2:$C$901,"May"))</f>
        <v/>
      </c>
      <c r="G112" s="11">
        <f>IF($A112="","",SUMIFS('Payments'!$D$2:$D$901,'Payments'!$B$2:$B$901,$A112,'Payments'!$C$2:$C$901,"June"))</f>
        <v/>
      </c>
      <c r="H112" s="11">
        <f>IF($A112="","",SUMIFS('Payments'!$D$2:$D$901,'Payments'!$B$2:$B$901,$A112,'Payments'!$C$2:$C$901,"July"))</f>
        <v/>
      </c>
      <c r="I112" s="11">
        <f>IF($A112="","",SUMIFS('Payments'!$D$2:$D$901,'Payments'!$B$2:$B$901,$A112,'Payments'!$C$2:$C$901,"August"))</f>
        <v/>
      </c>
      <c r="J112" s="11">
        <f>IF($A112="","",SUMIFS('Payments'!$D$2:$D$901,'Payments'!$B$2:$B$901,$A112,'Payments'!$C$2:$C$901,"September"))</f>
        <v/>
      </c>
      <c r="K112" s="11">
        <f>IF($A112="","",SUMIFS('Payments'!$D$2:$D$901,'Payments'!$B$2:$B$901,$A112,'Payments'!$C$2:$C$901,"October"))</f>
        <v/>
      </c>
      <c r="L112" s="11">
        <f>IF($A112="","",SUMIFS('Payments'!$D$2:$D$901,'Payments'!$B$2:$B$901,$A112,'Payments'!$C$2:$C$901,"November"))</f>
        <v/>
      </c>
      <c r="M112" s="11">
        <f>IF($A112="","",SUMIFS('Payments'!$D$2:$D$901,'Payments'!$B$2:$B$901,$A112,'Payments'!$C$2:$C$901,"December"))</f>
        <v/>
      </c>
      <c r="N112" s="9">
        <f>IF($A112="","",SUM(B112:M112))</f>
        <v/>
      </c>
      <c r="O112" s="9">
        <f>IF($A112="","",N('Players'!I112)*12)</f>
        <v/>
      </c>
      <c r="P112" s="9">
        <f>IF($A112="","",MAX(0,O112-N112))</f>
        <v/>
      </c>
      <c r="Q112" s="9">
        <f>IF($A112="","",N('Players'!I112))</f>
        <v/>
      </c>
    </row>
    <row r="113">
      <c r="A113">
        <f>IF('Players'!A113="","",'Players'!A113)</f>
        <v/>
      </c>
      <c r="B113" s="11">
        <f>IF($A113="","",SUMIFS('Payments'!$D$2:$D$901,'Payments'!$B$2:$B$901,$A113,'Payments'!$C$2:$C$901,"January"))</f>
        <v/>
      </c>
      <c r="C113" s="11">
        <f>IF($A113="","",SUMIFS('Payments'!$D$2:$D$901,'Payments'!$B$2:$B$901,$A113,'Payments'!$C$2:$C$901,"February"))</f>
        <v/>
      </c>
      <c r="D113" s="11">
        <f>IF($A113="","",SUMIFS('Payments'!$D$2:$D$901,'Payments'!$B$2:$B$901,$A113,'Payments'!$C$2:$C$901,"March"))</f>
        <v/>
      </c>
      <c r="E113" s="11">
        <f>IF($A113="","",SUMIFS('Payments'!$D$2:$D$901,'Payments'!$B$2:$B$901,$A113,'Payments'!$C$2:$C$901,"April"))</f>
        <v/>
      </c>
      <c r="F113" s="11">
        <f>IF($A113="","",SUMIFS('Payments'!$D$2:$D$901,'Payments'!$B$2:$B$901,$A113,'Payments'!$C$2:$C$901,"May"))</f>
        <v/>
      </c>
      <c r="G113" s="11">
        <f>IF($A113="","",SUMIFS('Payments'!$D$2:$D$901,'Payments'!$B$2:$B$901,$A113,'Payments'!$C$2:$C$901,"June"))</f>
        <v/>
      </c>
      <c r="H113" s="11">
        <f>IF($A113="","",SUMIFS('Payments'!$D$2:$D$901,'Payments'!$B$2:$B$901,$A113,'Payments'!$C$2:$C$901,"July"))</f>
        <v/>
      </c>
      <c r="I113" s="11">
        <f>IF($A113="","",SUMIFS('Payments'!$D$2:$D$901,'Payments'!$B$2:$B$901,$A113,'Payments'!$C$2:$C$901,"August"))</f>
        <v/>
      </c>
      <c r="J113" s="11">
        <f>IF($A113="","",SUMIFS('Payments'!$D$2:$D$901,'Payments'!$B$2:$B$901,$A113,'Payments'!$C$2:$C$901,"September"))</f>
        <v/>
      </c>
      <c r="K113" s="11">
        <f>IF($A113="","",SUMIFS('Payments'!$D$2:$D$901,'Payments'!$B$2:$B$901,$A113,'Payments'!$C$2:$C$901,"October"))</f>
        <v/>
      </c>
      <c r="L113" s="11">
        <f>IF($A113="","",SUMIFS('Payments'!$D$2:$D$901,'Payments'!$B$2:$B$901,$A113,'Payments'!$C$2:$C$901,"November"))</f>
        <v/>
      </c>
      <c r="M113" s="11">
        <f>IF($A113="","",SUMIFS('Payments'!$D$2:$D$901,'Payments'!$B$2:$B$901,$A113,'Payments'!$C$2:$C$901,"December"))</f>
        <v/>
      </c>
      <c r="N113" s="9">
        <f>IF($A113="","",SUM(B113:M113))</f>
        <v/>
      </c>
      <c r="O113" s="9">
        <f>IF($A113="","",N('Players'!I113)*12)</f>
        <v/>
      </c>
      <c r="P113" s="9">
        <f>IF($A113="","",MAX(0,O113-N113))</f>
        <v/>
      </c>
      <c r="Q113" s="9">
        <f>IF($A113="","",N('Players'!I113))</f>
        <v/>
      </c>
    </row>
    <row r="114">
      <c r="A114">
        <f>IF('Players'!A114="","",'Players'!A114)</f>
        <v/>
      </c>
      <c r="B114" s="11">
        <f>IF($A114="","",SUMIFS('Payments'!$D$2:$D$901,'Payments'!$B$2:$B$901,$A114,'Payments'!$C$2:$C$901,"January"))</f>
        <v/>
      </c>
      <c r="C114" s="11">
        <f>IF($A114="","",SUMIFS('Payments'!$D$2:$D$901,'Payments'!$B$2:$B$901,$A114,'Payments'!$C$2:$C$901,"February"))</f>
        <v/>
      </c>
      <c r="D114" s="11">
        <f>IF($A114="","",SUMIFS('Payments'!$D$2:$D$901,'Payments'!$B$2:$B$901,$A114,'Payments'!$C$2:$C$901,"March"))</f>
        <v/>
      </c>
      <c r="E114" s="11">
        <f>IF($A114="","",SUMIFS('Payments'!$D$2:$D$901,'Payments'!$B$2:$B$901,$A114,'Payments'!$C$2:$C$901,"April"))</f>
        <v/>
      </c>
      <c r="F114" s="11">
        <f>IF($A114="","",SUMIFS('Payments'!$D$2:$D$901,'Payments'!$B$2:$B$901,$A114,'Payments'!$C$2:$C$901,"May"))</f>
        <v/>
      </c>
      <c r="G114" s="11">
        <f>IF($A114="","",SUMIFS('Payments'!$D$2:$D$901,'Payments'!$B$2:$B$901,$A114,'Payments'!$C$2:$C$901,"June"))</f>
        <v/>
      </c>
      <c r="H114" s="11">
        <f>IF($A114="","",SUMIFS('Payments'!$D$2:$D$901,'Payments'!$B$2:$B$901,$A114,'Payments'!$C$2:$C$901,"July"))</f>
        <v/>
      </c>
      <c r="I114" s="11">
        <f>IF($A114="","",SUMIFS('Payments'!$D$2:$D$901,'Payments'!$B$2:$B$901,$A114,'Payments'!$C$2:$C$901,"August"))</f>
        <v/>
      </c>
      <c r="J114" s="11">
        <f>IF($A114="","",SUMIFS('Payments'!$D$2:$D$901,'Payments'!$B$2:$B$901,$A114,'Payments'!$C$2:$C$901,"September"))</f>
        <v/>
      </c>
      <c r="K114" s="11">
        <f>IF($A114="","",SUMIFS('Payments'!$D$2:$D$901,'Payments'!$B$2:$B$901,$A114,'Payments'!$C$2:$C$901,"October"))</f>
        <v/>
      </c>
      <c r="L114" s="11">
        <f>IF($A114="","",SUMIFS('Payments'!$D$2:$D$901,'Payments'!$B$2:$B$901,$A114,'Payments'!$C$2:$C$901,"November"))</f>
        <v/>
      </c>
      <c r="M114" s="11">
        <f>IF($A114="","",SUMIFS('Payments'!$D$2:$D$901,'Payments'!$B$2:$B$901,$A114,'Payments'!$C$2:$C$901,"December"))</f>
        <v/>
      </c>
      <c r="N114" s="9">
        <f>IF($A114="","",SUM(B114:M114))</f>
        <v/>
      </c>
      <c r="O114" s="9">
        <f>IF($A114="","",N('Players'!I114)*12)</f>
        <v/>
      </c>
      <c r="P114" s="9">
        <f>IF($A114="","",MAX(0,O114-N114))</f>
        <v/>
      </c>
      <c r="Q114" s="9">
        <f>IF($A114="","",N('Players'!I114))</f>
        <v/>
      </c>
    </row>
    <row r="115">
      <c r="A115">
        <f>IF('Players'!A115="","",'Players'!A115)</f>
        <v/>
      </c>
      <c r="B115" s="11">
        <f>IF($A115="","",SUMIFS('Payments'!$D$2:$D$901,'Payments'!$B$2:$B$901,$A115,'Payments'!$C$2:$C$901,"January"))</f>
        <v/>
      </c>
      <c r="C115" s="11">
        <f>IF($A115="","",SUMIFS('Payments'!$D$2:$D$901,'Payments'!$B$2:$B$901,$A115,'Payments'!$C$2:$C$901,"February"))</f>
        <v/>
      </c>
      <c r="D115" s="11">
        <f>IF($A115="","",SUMIFS('Payments'!$D$2:$D$901,'Payments'!$B$2:$B$901,$A115,'Payments'!$C$2:$C$901,"March"))</f>
        <v/>
      </c>
      <c r="E115" s="11">
        <f>IF($A115="","",SUMIFS('Payments'!$D$2:$D$901,'Payments'!$B$2:$B$901,$A115,'Payments'!$C$2:$C$901,"April"))</f>
        <v/>
      </c>
      <c r="F115" s="11">
        <f>IF($A115="","",SUMIFS('Payments'!$D$2:$D$901,'Payments'!$B$2:$B$901,$A115,'Payments'!$C$2:$C$901,"May"))</f>
        <v/>
      </c>
      <c r="G115" s="11">
        <f>IF($A115="","",SUMIFS('Payments'!$D$2:$D$901,'Payments'!$B$2:$B$901,$A115,'Payments'!$C$2:$C$901,"June"))</f>
        <v/>
      </c>
      <c r="H115" s="11">
        <f>IF($A115="","",SUMIFS('Payments'!$D$2:$D$901,'Payments'!$B$2:$B$901,$A115,'Payments'!$C$2:$C$901,"July"))</f>
        <v/>
      </c>
      <c r="I115" s="11">
        <f>IF($A115="","",SUMIFS('Payments'!$D$2:$D$901,'Payments'!$B$2:$B$901,$A115,'Payments'!$C$2:$C$901,"August"))</f>
        <v/>
      </c>
      <c r="J115" s="11">
        <f>IF($A115="","",SUMIFS('Payments'!$D$2:$D$901,'Payments'!$B$2:$B$901,$A115,'Payments'!$C$2:$C$901,"September"))</f>
        <v/>
      </c>
      <c r="K115" s="11">
        <f>IF($A115="","",SUMIFS('Payments'!$D$2:$D$901,'Payments'!$B$2:$B$901,$A115,'Payments'!$C$2:$C$901,"October"))</f>
        <v/>
      </c>
      <c r="L115" s="11">
        <f>IF($A115="","",SUMIFS('Payments'!$D$2:$D$901,'Payments'!$B$2:$B$901,$A115,'Payments'!$C$2:$C$901,"November"))</f>
        <v/>
      </c>
      <c r="M115" s="11">
        <f>IF($A115="","",SUMIFS('Payments'!$D$2:$D$901,'Payments'!$B$2:$B$901,$A115,'Payments'!$C$2:$C$901,"December"))</f>
        <v/>
      </c>
      <c r="N115" s="9">
        <f>IF($A115="","",SUM(B115:M115))</f>
        <v/>
      </c>
      <c r="O115" s="9">
        <f>IF($A115="","",N('Players'!I115)*12)</f>
        <v/>
      </c>
      <c r="P115" s="9">
        <f>IF($A115="","",MAX(0,O115-N115))</f>
        <v/>
      </c>
      <c r="Q115" s="9">
        <f>IF($A115="","",N('Players'!I115))</f>
        <v/>
      </c>
    </row>
    <row r="116">
      <c r="A116">
        <f>IF('Players'!A116="","",'Players'!A116)</f>
        <v/>
      </c>
      <c r="B116" s="11">
        <f>IF($A116="","",SUMIFS('Payments'!$D$2:$D$901,'Payments'!$B$2:$B$901,$A116,'Payments'!$C$2:$C$901,"January"))</f>
        <v/>
      </c>
      <c r="C116" s="11">
        <f>IF($A116="","",SUMIFS('Payments'!$D$2:$D$901,'Payments'!$B$2:$B$901,$A116,'Payments'!$C$2:$C$901,"February"))</f>
        <v/>
      </c>
      <c r="D116" s="11">
        <f>IF($A116="","",SUMIFS('Payments'!$D$2:$D$901,'Payments'!$B$2:$B$901,$A116,'Payments'!$C$2:$C$901,"March"))</f>
        <v/>
      </c>
      <c r="E116" s="11">
        <f>IF($A116="","",SUMIFS('Payments'!$D$2:$D$901,'Payments'!$B$2:$B$901,$A116,'Payments'!$C$2:$C$901,"April"))</f>
        <v/>
      </c>
      <c r="F116" s="11">
        <f>IF($A116="","",SUMIFS('Payments'!$D$2:$D$901,'Payments'!$B$2:$B$901,$A116,'Payments'!$C$2:$C$901,"May"))</f>
        <v/>
      </c>
      <c r="G116" s="11">
        <f>IF($A116="","",SUMIFS('Payments'!$D$2:$D$901,'Payments'!$B$2:$B$901,$A116,'Payments'!$C$2:$C$901,"June"))</f>
        <v/>
      </c>
      <c r="H116" s="11">
        <f>IF($A116="","",SUMIFS('Payments'!$D$2:$D$901,'Payments'!$B$2:$B$901,$A116,'Payments'!$C$2:$C$901,"July"))</f>
        <v/>
      </c>
      <c r="I116" s="11">
        <f>IF($A116="","",SUMIFS('Payments'!$D$2:$D$901,'Payments'!$B$2:$B$901,$A116,'Payments'!$C$2:$C$901,"August"))</f>
        <v/>
      </c>
      <c r="J116" s="11">
        <f>IF($A116="","",SUMIFS('Payments'!$D$2:$D$901,'Payments'!$B$2:$B$901,$A116,'Payments'!$C$2:$C$901,"September"))</f>
        <v/>
      </c>
      <c r="K116" s="11">
        <f>IF($A116="","",SUMIFS('Payments'!$D$2:$D$901,'Payments'!$B$2:$B$901,$A116,'Payments'!$C$2:$C$901,"October"))</f>
        <v/>
      </c>
      <c r="L116" s="11">
        <f>IF($A116="","",SUMIFS('Payments'!$D$2:$D$901,'Payments'!$B$2:$B$901,$A116,'Payments'!$C$2:$C$901,"November"))</f>
        <v/>
      </c>
      <c r="M116" s="11">
        <f>IF($A116="","",SUMIFS('Payments'!$D$2:$D$901,'Payments'!$B$2:$B$901,$A116,'Payments'!$C$2:$C$901,"December"))</f>
        <v/>
      </c>
      <c r="N116" s="9">
        <f>IF($A116="","",SUM(B116:M116))</f>
        <v/>
      </c>
      <c r="O116" s="9">
        <f>IF($A116="","",N('Players'!I116)*12)</f>
        <v/>
      </c>
      <c r="P116" s="9">
        <f>IF($A116="","",MAX(0,O116-N116))</f>
        <v/>
      </c>
      <c r="Q116" s="9">
        <f>IF($A116="","",N('Players'!I116))</f>
        <v/>
      </c>
    </row>
    <row r="117">
      <c r="A117">
        <f>IF('Players'!A117="","",'Players'!A117)</f>
        <v/>
      </c>
      <c r="B117" s="11">
        <f>IF($A117="","",SUMIFS('Payments'!$D$2:$D$901,'Payments'!$B$2:$B$901,$A117,'Payments'!$C$2:$C$901,"January"))</f>
        <v/>
      </c>
      <c r="C117" s="11">
        <f>IF($A117="","",SUMIFS('Payments'!$D$2:$D$901,'Payments'!$B$2:$B$901,$A117,'Payments'!$C$2:$C$901,"February"))</f>
        <v/>
      </c>
      <c r="D117" s="11">
        <f>IF($A117="","",SUMIFS('Payments'!$D$2:$D$901,'Payments'!$B$2:$B$901,$A117,'Payments'!$C$2:$C$901,"March"))</f>
        <v/>
      </c>
      <c r="E117" s="11">
        <f>IF($A117="","",SUMIFS('Payments'!$D$2:$D$901,'Payments'!$B$2:$B$901,$A117,'Payments'!$C$2:$C$901,"April"))</f>
        <v/>
      </c>
      <c r="F117" s="11">
        <f>IF($A117="","",SUMIFS('Payments'!$D$2:$D$901,'Payments'!$B$2:$B$901,$A117,'Payments'!$C$2:$C$901,"May"))</f>
        <v/>
      </c>
      <c r="G117" s="11">
        <f>IF($A117="","",SUMIFS('Payments'!$D$2:$D$901,'Payments'!$B$2:$B$901,$A117,'Payments'!$C$2:$C$901,"June"))</f>
        <v/>
      </c>
      <c r="H117" s="11">
        <f>IF($A117="","",SUMIFS('Payments'!$D$2:$D$901,'Payments'!$B$2:$B$901,$A117,'Payments'!$C$2:$C$901,"July"))</f>
        <v/>
      </c>
      <c r="I117" s="11">
        <f>IF($A117="","",SUMIFS('Payments'!$D$2:$D$901,'Payments'!$B$2:$B$901,$A117,'Payments'!$C$2:$C$901,"August"))</f>
        <v/>
      </c>
      <c r="J117" s="11">
        <f>IF($A117="","",SUMIFS('Payments'!$D$2:$D$901,'Payments'!$B$2:$B$901,$A117,'Payments'!$C$2:$C$901,"September"))</f>
        <v/>
      </c>
      <c r="K117" s="11">
        <f>IF($A117="","",SUMIFS('Payments'!$D$2:$D$901,'Payments'!$B$2:$B$901,$A117,'Payments'!$C$2:$C$901,"October"))</f>
        <v/>
      </c>
      <c r="L117" s="11">
        <f>IF($A117="","",SUMIFS('Payments'!$D$2:$D$901,'Payments'!$B$2:$B$901,$A117,'Payments'!$C$2:$C$901,"November"))</f>
        <v/>
      </c>
      <c r="M117" s="11">
        <f>IF($A117="","",SUMIFS('Payments'!$D$2:$D$901,'Payments'!$B$2:$B$901,$A117,'Payments'!$C$2:$C$901,"December"))</f>
        <v/>
      </c>
      <c r="N117" s="9">
        <f>IF($A117="","",SUM(B117:M117))</f>
        <v/>
      </c>
      <c r="O117" s="9">
        <f>IF($A117="","",N('Players'!I117)*12)</f>
        <v/>
      </c>
      <c r="P117" s="9">
        <f>IF($A117="","",MAX(0,O117-N117))</f>
        <v/>
      </c>
      <c r="Q117" s="9">
        <f>IF($A117="","",N('Players'!I117))</f>
        <v/>
      </c>
    </row>
    <row r="118">
      <c r="A118">
        <f>IF('Players'!A118="","",'Players'!A118)</f>
        <v/>
      </c>
      <c r="B118" s="11">
        <f>IF($A118="","",SUMIFS('Payments'!$D$2:$D$901,'Payments'!$B$2:$B$901,$A118,'Payments'!$C$2:$C$901,"January"))</f>
        <v/>
      </c>
      <c r="C118" s="11">
        <f>IF($A118="","",SUMIFS('Payments'!$D$2:$D$901,'Payments'!$B$2:$B$901,$A118,'Payments'!$C$2:$C$901,"February"))</f>
        <v/>
      </c>
      <c r="D118" s="11">
        <f>IF($A118="","",SUMIFS('Payments'!$D$2:$D$901,'Payments'!$B$2:$B$901,$A118,'Payments'!$C$2:$C$901,"March"))</f>
        <v/>
      </c>
      <c r="E118" s="11">
        <f>IF($A118="","",SUMIFS('Payments'!$D$2:$D$901,'Payments'!$B$2:$B$901,$A118,'Payments'!$C$2:$C$901,"April"))</f>
        <v/>
      </c>
      <c r="F118" s="11">
        <f>IF($A118="","",SUMIFS('Payments'!$D$2:$D$901,'Payments'!$B$2:$B$901,$A118,'Payments'!$C$2:$C$901,"May"))</f>
        <v/>
      </c>
      <c r="G118" s="11">
        <f>IF($A118="","",SUMIFS('Payments'!$D$2:$D$901,'Payments'!$B$2:$B$901,$A118,'Payments'!$C$2:$C$901,"June"))</f>
        <v/>
      </c>
      <c r="H118" s="11">
        <f>IF($A118="","",SUMIFS('Payments'!$D$2:$D$901,'Payments'!$B$2:$B$901,$A118,'Payments'!$C$2:$C$901,"July"))</f>
        <v/>
      </c>
      <c r="I118" s="11">
        <f>IF($A118="","",SUMIFS('Payments'!$D$2:$D$901,'Payments'!$B$2:$B$901,$A118,'Payments'!$C$2:$C$901,"August"))</f>
        <v/>
      </c>
      <c r="J118" s="11">
        <f>IF($A118="","",SUMIFS('Payments'!$D$2:$D$901,'Payments'!$B$2:$B$901,$A118,'Payments'!$C$2:$C$901,"September"))</f>
        <v/>
      </c>
      <c r="K118" s="11">
        <f>IF($A118="","",SUMIFS('Payments'!$D$2:$D$901,'Payments'!$B$2:$B$901,$A118,'Payments'!$C$2:$C$901,"October"))</f>
        <v/>
      </c>
      <c r="L118" s="11">
        <f>IF($A118="","",SUMIFS('Payments'!$D$2:$D$901,'Payments'!$B$2:$B$901,$A118,'Payments'!$C$2:$C$901,"November"))</f>
        <v/>
      </c>
      <c r="M118" s="11">
        <f>IF($A118="","",SUMIFS('Payments'!$D$2:$D$901,'Payments'!$B$2:$B$901,$A118,'Payments'!$C$2:$C$901,"December"))</f>
        <v/>
      </c>
      <c r="N118" s="9">
        <f>IF($A118="","",SUM(B118:M118))</f>
        <v/>
      </c>
      <c r="O118" s="9">
        <f>IF($A118="","",N('Players'!I118)*12)</f>
        <v/>
      </c>
      <c r="P118" s="9">
        <f>IF($A118="","",MAX(0,O118-N118))</f>
        <v/>
      </c>
      <c r="Q118" s="9">
        <f>IF($A118="","",N('Players'!I118))</f>
        <v/>
      </c>
    </row>
    <row r="119">
      <c r="A119">
        <f>IF('Players'!A119="","",'Players'!A119)</f>
        <v/>
      </c>
      <c r="B119" s="11">
        <f>IF($A119="","",SUMIFS('Payments'!$D$2:$D$901,'Payments'!$B$2:$B$901,$A119,'Payments'!$C$2:$C$901,"January"))</f>
        <v/>
      </c>
      <c r="C119" s="11">
        <f>IF($A119="","",SUMIFS('Payments'!$D$2:$D$901,'Payments'!$B$2:$B$901,$A119,'Payments'!$C$2:$C$901,"February"))</f>
        <v/>
      </c>
      <c r="D119" s="11">
        <f>IF($A119="","",SUMIFS('Payments'!$D$2:$D$901,'Payments'!$B$2:$B$901,$A119,'Payments'!$C$2:$C$901,"March"))</f>
        <v/>
      </c>
      <c r="E119" s="11">
        <f>IF($A119="","",SUMIFS('Payments'!$D$2:$D$901,'Payments'!$B$2:$B$901,$A119,'Payments'!$C$2:$C$901,"April"))</f>
        <v/>
      </c>
      <c r="F119" s="11">
        <f>IF($A119="","",SUMIFS('Payments'!$D$2:$D$901,'Payments'!$B$2:$B$901,$A119,'Payments'!$C$2:$C$901,"May"))</f>
        <v/>
      </c>
      <c r="G119" s="11">
        <f>IF($A119="","",SUMIFS('Payments'!$D$2:$D$901,'Payments'!$B$2:$B$901,$A119,'Payments'!$C$2:$C$901,"June"))</f>
        <v/>
      </c>
      <c r="H119" s="11">
        <f>IF($A119="","",SUMIFS('Payments'!$D$2:$D$901,'Payments'!$B$2:$B$901,$A119,'Payments'!$C$2:$C$901,"July"))</f>
        <v/>
      </c>
      <c r="I119" s="11">
        <f>IF($A119="","",SUMIFS('Payments'!$D$2:$D$901,'Payments'!$B$2:$B$901,$A119,'Payments'!$C$2:$C$901,"August"))</f>
        <v/>
      </c>
      <c r="J119" s="11">
        <f>IF($A119="","",SUMIFS('Payments'!$D$2:$D$901,'Payments'!$B$2:$B$901,$A119,'Payments'!$C$2:$C$901,"September"))</f>
        <v/>
      </c>
      <c r="K119" s="11">
        <f>IF($A119="","",SUMIFS('Payments'!$D$2:$D$901,'Payments'!$B$2:$B$901,$A119,'Payments'!$C$2:$C$901,"October"))</f>
        <v/>
      </c>
      <c r="L119" s="11">
        <f>IF($A119="","",SUMIFS('Payments'!$D$2:$D$901,'Payments'!$B$2:$B$901,$A119,'Payments'!$C$2:$C$901,"November"))</f>
        <v/>
      </c>
      <c r="M119" s="11">
        <f>IF($A119="","",SUMIFS('Payments'!$D$2:$D$901,'Payments'!$B$2:$B$901,$A119,'Payments'!$C$2:$C$901,"December"))</f>
        <v/>
      </c>
      <c r="N119" s="9">
        <f>IF($A119="","",SUM(B119:M119))</f>
        <v/>
      </c>
      <c r="O119" s="9">
        <f>IF($A119="","",N('Players'!I119)*12)</f>
        <v/>
      </c>
      <c r="P119" s="9">
        <f>IF($A119="","",MAX(0,O119-N119))</f>
        <v/>
      </c>
      <c r="Q119" s="9">
        <f>IF($A119="","",N('Players'!I119))</f>
        <v/>
      </c>
    </row>
    <row r="120">
      <c r="A120">
        <f>IF('Players'!A120="","",'Players'!A120)</f>
        <v/>
      </c>
      <c r="B120" s="11">
        <f>IF($A120="","",SUMIFS('Payments'!$D$2:$D$901,'Payments'!$B$2:$B$901,$A120,'Payments'!$C$2:$C$901,"January"))</f>
        <v/>
      </c>
      <c r="C120" s="11">
        <f>IF($A120="","",SUMIFS('Payments'!$D$2:$D$901,'Payments'!$B$2:$B$901,$A120,'Payments'!$C$2:$C$901,"February"))</f>
        <v/>
      </c>
      <c r="D120" s="11">
        <f>IF($A120="","",SUMIFS('Payments'!$D$2:$D$901,'Payments'!$B$2:$B$901,$A120,'Payments'!$C$2:$C$901,"March"))</f>
        <v/>
      </c>
      <c r="E120" s="11">
        <f>IF($A120="","",SUMIFS('Payments'!$D$2:$D$901,'Payments'!$B$2:$B$901,$A120,'Payments'!$C$2:$C$901,"April"))</f>
        <v/>
      </c>
      <c r="F120" s="11">
        <f>IF($A120="","",SUMIFS('Payments'!$D$2:$D$901,'Payments'!$B$2:$B$901,$A120,'Payments'!$C$2:$C$901,"May"))</f>
        <v/>
      </c>
      <c r="G120" s="11">
        <f>IF($A120="","",SUMIFS('Payments'!$D$2:$D$901,'Payments'!$B$2:$B$901,$A120,'Payments'!$C$2:$C$901,"June"))</f>
        <v/>
      </c>
      <c r="H120" s="11">
        <f>IF($A120="","",SUMIFS('Payments'!$D$2:$D$901,'Payments'!$B$2:$B$901,$A120,'Payments'!$C$2:$C$901,"July"))</f>
        <v/>
      </c>
      <c r="I120" s="11">
        <f>IF($A120="","",SUMIFS('Payments'!$D$2:$D$901,'Payments'!$B$2:$B$901,$A120,'Payments'!$C$2:$C$901,"August"))</f>
        <v/>
      </c>
      <c r="J120" s="11">
        <f>IF($A120="","",SUMIFS('Payments'!$D$2:$D$901,'Payments'!$B$2:$B$901,$A120,'Payments'!$C$2:$C$901,"September"))</f>
        <v/>
      </c>
      <c r="K120" s="11">
        <f>IF($A120="","",SUMIFS('Payments'!$D$2:$D$901,'Payments'!$B$2:$B$901,$A120,'Payments'!$C$2:$C$901,"October"))</f>
        <v/>
      </c>
      <c r="L120" s="11">
        <f>IF($A120="","",SUMIFS('Payments'!$D$2:$D$901,'Payments'!$B$2:$B$901,$A120,'Payments'!$C$2:$C$901,"November"))</f>
        <v/>
      </c>
      <c r="M120" s="11">
        <f>IF($A120="","",SUMIFS('Payments'!$D$2:$D$901,'Payments'!$B$2:$B$901,$A120,'Payments'!$C$2:$C$901,"December"))</f>
        <v/>
      </c>
      <c r="N120" s="9">
        <f>IF($A120="","",SUM(B120:M120))</f>
        <v/>
      </c>
      <c r="O120" s="9">
        <f>IF($A120="","",N('Players'!I120)*12)</f>
        <v/>
      </c>
      <c r="P120" s="9">
        <f>IF($A120="","",MAX(0,O120-N120))</f>
        <v/>
      </c>
      <c r="Q120" s="9">
        <f>IF($A120="","",N('Players'!I120))</f>
        <v/>
      </c>
    </row>
    <row r="121">
      <c r="A121">
        <f>IF('Players'!A121="","",'Players'!A121)</f>
        <v/>
      </c>
      <c r="B121" s="11">
        <f>IF($A121="","",SUMIFS('Payments'!$D$2:$D$901,'Payments'!$B$2:$B$901,$A121,'Payments'!$C$2:$C$901,"January"))</f>
        <v/>
      </c>
      <c r="C121" s="11">
        <f>IF($A121="","",SUMIFS('Payments'!$D$2:$D$901,'Payments'!$B$2:$B$901,$A121,'Payments'!$C$2:$C$901,"February"))</f>
        <v/>
      </c>
      <c r="D121" s="11">
        <f>IF($A121="","",SUMIFS('Payments'!$D$2:$D$901,'Payments'!$B$2:$B$901,$A121,'Payments'!$C$2:$C$901,"March"))</f>
        <v/>
      </c>
      <c r="E121" s="11">
        <f>IF($A121="","",SUMIFS('Payments'!$D$2:$D$901,'Payments'!$B$2:$B$901,$A121,'Payments'!$C$2:$C$901,"April"))</f>
        <v/>
      </c>
      <c r="F121" s="11">
        <f>IF($A121="","",SUMIFS('Payments'!$D$2:$D$901,'Payments'!$B$2:$B$901,$A121,'Payments'!$C$2:$C$901,"May"))</f>
        <v/>
      </c>
      <c r="G121" s="11">
        <f>IF($A121="","",SUMIFS('Payments'!$D$2:$D$901,'Payments'!$B$2:$B$901,$A121,'Payments'!$C$2:$C$901,"June"))</f>
        <v/>
      </c>
      <c r="H121" s="11">
        <f>IF($A121="","",SUMIFS('Payments'!$D$2:$D$901,'Payments'!$B$2:$B$901,$A121,'Payments'!$C$2:$C$901,"July"))</f>
        <v/>
      </c>
      <c r="I121" s="11">
        <f>IF($A121="","",SUMIFS('Payments'!$D$2:$D$901,'Payments'!$B$2:$B$901,$A121,'Payments'!$C$2:$C$901,"August"))</f>
        <v/>
      </c>
      <c r="J121" s="11">
        <f>IF($A121="","",SUMIFS('Payments'!$D$2:$D$901,'Payments'!$B$2:$B$901,$A121,'Payments'!$C$2:$C$901,"September"))</f>
        <v/>
      </c>
      <c r="K121" s="11">
        <f>IF($A121="","",SUMIFS('Payments'!$D$2:$D$901,'Payments'!$B$2:$B$901,$A121,'Payments'!$C$2:$C$901,"October"))</f>
        <v/>
      </c>
      <c r="L121" s="11">
        <f>IF($A121="","",SUMIFS('Payments'!$D$2:$D$901,'Payments'!$B$2:$B$901,$A121,'Payments'!$C$2:$C$901,"November"))</f>
        <v/>
      </c>
      <c r="M121" s="11">
        <f>IF($A121="","",SUMIFS('Payments'!$D$2:$D$901,'Payments'!$B$2:$B$901,$A121,'Payments'!$C$2:$C$901,"December"))</f>
        <v/>
      </c>
      <c r="N121" s="9">
        <f>IF($A121="","",SUM(B121:M121))</f>
        <v/>
      </c>
      <c r="O121" s="9">
        <f>IF($A121="","",N('Players'!I121)*12)</f>
        <v/>
      </c>
      <c r="P121" s="9">
        <f>IF($A121="","",MAX(0,O121-N121))</f>
        <v/>
      </c>
      <c r="Q121" s="9">
        <f>IF($A121="","",N('Players'!I121))</f>
        <v/>
      </c>
    </row>
    <row r="122">
      <c r="A122">
        <f>IF('Players'!A122="","",'Players'!A122)</f>
        <v/>
      </c>
      <c r="B122" s="11">
        <f>IF($A122="","",SUMIFS('Payments'!$D$2:$D$901,'Payments'!$B$2:$B$901,$A122,'Payments'!$C$2:$C$901,"January"))</f>
        <v/>
      </c>
      <c r="C122" s="11">
        <f>IF($A122="","",SUMIFS('Payments'!$D$2:$D$901,'Payments'!$B$2:$B$901,$A122,'Payments'!$C$2:$C$901,"February"))</f>
        <v/>
      </c>
      <c r="D122" s="11">
        <f>IF($A122="","",SUMIFS('Payments'!$D$2:$D$901,'Payments'!$B$2:$B$901,$A122,'Payments'!$C$2:$C$901,"March"))</f>
        <v/>
      </c>
      <c r="E122" s="11">
        <f>IF($A122="","",SUMIFS('Payments'!$D$2:$D$901,'Payments'!$B$2:$B$901,$A122,'Payments'!$C$2:$C$901,"April"))</f>
        <v/>
      </c>
      <c r="F122" s="11">
        <f>IF($A122="","",SUMIFS('Payments'!$D$2:$D$901,'Payments'!$B$2:$B$901,$A122,'Payments'!$C$2:$C$901,"May"))</f>
        <v/>
      </c>
      <c r="G122" s="11">
        <f>IF($A122="","",SUMIFS('Payments'!$D$2:$D$901,'Payments'!$B$2:$B$901,$A122,'Payments'!$C$2:$C$901,"June"))</f>
        <v/>
      </c>
      <c r="H122" s="11">
        <f>IF($A122="","",SUMIFS('Payments'!$D$2:$D$901,'Payments'!$B$2:$B$901,$A122,'Payments'!$C$2:$C$901,"July"))</f>
        <v/>
      </c>
      <c r="I122" s="11">
        <f>IF($A122="","",SUMIFS('Payments'!$D$2:$D$901,'Payments'!$B$2:$B$901,$A122,'Payments'!$C$2:$C$901,"August"))</f>
        <v/>
      </c>
      <c r="J122" s="11">
        <f>IF($A122="","",SUMIFS('Payments'!$D$2:$D$901,'Payments'!$B$2:$B$901,$A122,'Payments'!$C$2:$C$901,"September"))</f>
        <v/>
      </c>
      <c r="K122" s="11">
        <f>IF($A122="","",SUMIFS('Payments'!$D$2:$D$901,'Payments'!$B$2:$B$901,$A122,'Payments'!$C$2:$C$901,"October"))</f>
        <v/>
      </c>
      <c r="L122" s="11">
        <f>IF($A122="","",SUMIFS('Payments'!$D$2:$D$901,'Payments'!$B$2:$B$901,$A122,'Payments'!$C$2:$C$901,"November"))</f>
        <v/>
      </c>
      <c r="M122" s="11">
        <f>IF($A122="","",SUMIFS('Payments'!$D$2:$D$901,'Payments'!$B$2:$B$901,$A122,'Payments'!$C$2:$C$901,"December"))</f>
        <v/>
      </c>
      <c r="N122" s="9">
        <f>IF($A122="","",SUM(B122:M122))</f>
        <v/>
      </c>
      <c r="O122" s="9">
        <f>IF($A122="","",N('Players'!I122)*12)</f>
        <v/>
      </c>
      <c r="P122" s="9">
        <f>IF($A122="","",MAX(0,O122-N122))</f>
        <v/>
      </c>
      <c r="Q122" s="9">
        <f>IF($A122="","",N('Players'!I122))</f>
        <v/>
      </c>
    </row>
    <row r="123">
      <c r="A123">
        <f>IF('Players'!A123="","",'Players'!A123)</f>
        <v/>
      </c>
      <c r="B123" s="11">
        <f>IF($A123="","",SUMIFS('Payments'!$D$2:$D$901,'Payments'!$B$2:$B$901,$A123,'Payments'!$C$2:$C$901,"January"))</f>
        <v/>
      </c>
      <c r="C123" s="11">
        <f>IF($A123="","",SUMIFS('Payments'!$D$2:$D$901,'Payments'!$B$2:$B$901,$A123,'Payments'!$C$2:$C$901,"February"))</f>
        <v/>
      </c>
      <c r="D123" s="11">
        <f>IF($A123="","",SUMIFS('Payments'!$D$2:$D$901,'Payments'!$B$2:$B$901,$A123,'Payments'!$C$2:$C$901,"March"))</f>
        <v/>
      </c>
      <c r="E123" s="11">
        <f>IF($A123="","",SUMIFS('Payments'!$D$2:$D$901,'Payments'!$B$2:$B$901,$A123,'Payments'!$C$2:$C$901,"April"))</f>
        <v/>
      </c>
      <c r="F123" s="11">
        <f>IF($A123="","",SUMIFS('Payments'!$D$2:$D$901,'Payments'!$B$2:$B$901,$A123,'Payments'!$C$2:$C$901,"May"))</f>
        <v/>
      </c>
      <c r="G123" s="11">
        <f>IF($A123="","",SUMIFS('Payments'!$D$2:$D$901,'Payments'!$B$2:$B$901,$A123,'Payments'!$C$2:$C$901,"June"))</f>
        <v/>
      </c>
      <c r="H123" s="11">
        <f>IF($A123="","",SUMIFS('Payments'!$D$2:$D$901,'Payments'!$B$2:$B$901,$A123,'Payments'!$C$2:$C$901,"July"))</f>
        <v/>
      </c>
      <c r="I123" s="11">
        <f>IF($A123="","",SUMIFS('Payments'!$D$2:$D$901,'Payments'!$B$2:$B$901,$A123,'Payments'!$C$2:$C$901,"August"))</f>
        <v/>
      </c>
      <c r="J123" s="11">
        <f>IF($A123="","",SUMIFS('Payments'!$D$2:$D$901,'Payments'!$B$2:$B$901,$A123,'Payments'!$C$2:$C$901,"September"))</f>
        <v/>
      </c>
      <c r="K123" s="11">
        <f>IF($A123="","",SUMIFS('Payments'!$D$2:$D$901,'Payments'!$B$2:$B$901,$A123,'Payments'!$C$2:$C$901,"October"))</f>
        <v/>
      </c>
      <c r="L123" s="11">
        <f>IF($A123="","",SUMIFS('Payments'!$D$2:$D$901,'Payments'!$B$2:$B$901,$A123,'Payments'!$C$2:$C$901,"November"))</f>
        <v/>
      </c>
      <c r="M123" s="11">
        <f>IF($A123="","",SUMIFS('Payments'!$D$2:$D$901,'Payments'!$B$2:$B$901,$A123,'Payments'!$C$2:$C$901,"December"))</f>
        <v/>
      </c>
      <c r="N123" s="9">
        <f>IF($A123="","",SUM(B123:M123))</f>
        <v/>
      </c>
      <c r="O123" s="9">
        <f>IF($A123="","",N('Players'!I123)*12)</f>
        <v/>
      </c>
      <c r="P123" s="9">
        <f>IF($A123="","",MAX(0,O123-N123))</f>
        <v/>
      </c>
      <c r="Q123" s="9">
        <f>IF($A123="","",N('Players'!I123))</f>
        <v/>
      </c>
    </row>
    <row r="124">
      <c r="A124">
        <f>IF('Players'!A124="","",'Players'!A124)</f>
        <v/>
      </c>
      <c r="B124" s="11">
        <f>IF($A124="","",SUMIFS('Payments'!$D$2:$D$901,'Payments'!$B$2:$B$901,$A124,'Payments'!$C$2:$C$901,"January"))</f>
        <v/>
      </c>
      <c r="C124" s="11">
        <f>IF($A124="","",SUMIFS('Payments'!$D$2:$D$901,'Payments'!$B$2:$B$901,$A124,'Payments'!$C$2:$C$901,"February"))</f>
        <v/>
      </c>
      <c r="D124" s="11">
        <f>IF($A124="","",SUMIFS('Payments'!$D$2:$D$901,'Payments'!$B$2:$B$901,$A124,'Payments'!$C$2:$C$901,"March"))</f>
        <v/>
      </c>
      <c r="E124" s="11">
        <f>IF($A124="","",SUMIFS('Payments'!$D$2:$D$901,'Payments'!$B$2:$B$901,$A124,'Payments'!$C$2:$C$901,"April"))</f>
        <v/>
      </c>
      <c r="F124" s="11">
        <f>IF($A124="","",SUMIFS('Payments'!$D$2:$D$901,'Payments'!$B$2:$B$901,$A124,'Payments'!$C$2:$C$901,"May"))</f>
        <v/>
      </c>
      <c r="G124" s="11">
        <f>IF($A124="","",SUMIFS('Payments'!$D$2:$D$901,'Payments'!$B$2:$B$901,$A124,'Payments'!$C$2:$C$901,"June"))</f>
        <v/>
      </c>
      <c r="H124" s="11">
        <f>IF($A124="","",SUMIFS('Payments'!$D$2:$D$901,'Payments'!$B$2:$B$901,$A124,'Payments'!$C$2:$C$901,"July"))</f>
        <v/>
      </c>
      <c r="I124" s="11">
        <f>IF($A124="","",SUMIFS('Payments'!$D$2:$D$901,'Payments'!$B$2:$B$901,$A124,'Payments'!$C$2:$C$901,"August"))</f>
        <v/>
      </c>
      <c r="J124" s="11">
        <f>IF($A124="","",SUMIFS('Payments'!$D$2:$D$901,'Payments'!$B$2:$B$901,$A124,'Payments'!$C$2:$C$901,"September"))</f>
        <v/>
      </c>
      <c r="K124" s="11">
        <f>IF($A124="","",SUMIFS('Payments'!$D$2:$D$901,'Payments'!$B$2:$B$901,$A124,'Payments'!$C$2:$C$901,"October"))</f>
        <v/>
      </c>
      <c r="L124" s="11">
        <f>IF($A124="","",SUMIFS('Payments'!$D$2:$D$901,'Payments'!$B$2:$B$901,$A124,'Payments'!$C$2:$C$901,"November"))</f>
        <v/>
      </c>
      <c r="M124" s="11">
        <f>IF($A124="","",SUMIFS('Payments'!$D$2:$D$901,'Payments'!$B$2:$B$901,$A124,'Payments'!$C$2:$C$901,"December"))</f>
        <v/>
      </c>
      <c r="N124" s="9">
        <f>IF($A124="","",SUM(B124:M124))</f>
        <v/>
      </c>
      <c r="O124" s="9">
        <f>IF($A124="","",N('Players'!I124)*12)</f>
        <v/>
      </c>
      <c r="P124" s="9">
        <f>IF($A124="","",MAX(0,O124-N124))</f>
        <v/>
      </c>
      <c r="Q124" s="9">
        <f>IF($A124="","",N('Players'!I124))</f>
        <v/>
      </c>
    </row>
    <row r="125">
      <c r="A125">
        <f>IF('Players'!A125="","",'Players'!A125)</f>
        <v/>
      </c>
      <c r="B125" s="11">
        <f>IF($A125="","",SUMIFS('Payments'!$D$2:$D$901,'Payments'!$B$2:$B$901,$A125,'Payments'!$C$2:$C$901,"January"))</f>
        <v/>
      </c>
      <c r="C125" s="11">
        <f>IF($A125="","",SUMIFS('Payments'!$D$2:$D$901,'Payments'!$B$2:$B$901,$A125,'Payments'!$C$2:$C$901,"February"))</f>
        <v/>
      </c>
      <c r="D125" s="11">
        <f>IF($A125="","",SUMIFS('Payments'!$D$2:$D$901,'Payments'!$B$2:$B$901,$A125,'Payments'!$C$2:$C$901,"March"))</f>
        <v/>
      </c>
      <c r="E125" s="11">
        <f>IF($A125="","",SUMIFS('Payments'!$D$2:$D$901,'Payments'!$B$2:$B$901,$A125,'Payments'!$C$2:$C$901,"April"))</f>
        <v/>
      </c>
      <c r="F125" s="11">
        <f>IF($A125="","",SUMIFS('Payments'!$D$2:$D$901,'Payments'!$B$2:$B$901,$A125,'Payments'!$C$2:$C$901,"May"))</f>
        <v/>
      </c>
      <c r="G125" s="11">
        <f>IF($A125="","",SUMIFS('Payments'!$D$2:$D$901,'Payments'!$B$2:$B$901,$A125,'Payments'!$C$2:$C$901,"June"))</f>
        <v/>
      </c>
      <c r="H125" s="11">
        <f>IF($A125="","",SUMIFS('Payments'!$D$2:$D$901,'Payments'!$B$2:$B$901,$A125,'Payments'!$C$2:$C$901,"July"))</f>
        <v/>
      </c>
      <c r="I125" s="11">
        <f>IF($A125="","",SUMIFS('Payments'!$D$2:$D$901,'Payments'!$B$2:$B$901,$A125,'Payments'!$C$2:$C$901,"August"))</f>
        <v/>
      </c>
      <c r="J125" s="11">
        <f>IF($A125="","",SUMIFS('Payments'!$D$2:$D$901,'Payments'!$B$2:$B$901,$A125,'Payments'!$C$2:$C$901,"September"))</f>
        <v/>
      </c>
      <c r="K125" s="11">
        <f>IF($A125="","",SUMIFS('Payments'!$D$2:$D$901,'Payments'!$B$2:$B$901,$A125,'Payments'!$C$2:$C$901,"October"))</f>
        <v/>
      </c>
      <c r="L125" s="11">
        <f>IF($A125="","",SUMIFS('Payments'!$D$2:$D$901,'Payments'!$B$2:$B$901,$A125,'Payments'!$C$2:$C$901,"November"))</f>
        <v/>
      </c>
      <c r="M125" s="11">
        <f>IF($A125="","",SUMIFS('Payments'!$D$2:$D$901,'Payments'!$B$2:$B$901,$A125,'Payments'!$C$2:$C$901,"December"))</f>
        <v/>
      </c>
      <c r="N125" s="9">
        <f>IF($A125="","",SUM(B125:M125))</f>
        <v/>
      </c>
      <c r="O125" s="9">
        <f>IF($A125="","",N('Players'!I125)*12)</f>
        <v/>
      </c>
      <c r="P125" s="9">
        <f>IF($A125="","",MAX(0,O125-N125))</f>
        <v/>
      </c>
      <c r="Q125" s="9">
        <f>IF($A125="","",N('Players'!I125))</f>
        <v/>
      </c>
    </row>
    <row r="126">
      <c r="A126">
        <f>IF('Players'!A126="","",'Players'!A126)</f>
        <v/>
      </c>
      <c r="B126" s="11">
        <f>IF($A126="","",SUMIFS('Payments'!$D$2:$D$901,'Payments'!$B$2:$B$901,$A126,'Payments'!$C$2:$C$901,"January"))</f>
        <v/>
      </c>
      <c r="C126" s="11">
        <f>IF($A126="","",SUMIFS('Payments'!$D$2:$D$901,'Payments'!$B$2:$B$901,$A126,'Payments'!$C$2:$C$901,"February"))</f>
        <v/>
      </c>
      <c r="D126" s="11">
        <f>IF($A126="","",SUMIFS('Payments'!$D$2:$D$901,'Payments'!$B$2:$B$901,$A126,'Payments'!$C$2:$C$901,"March"))</f>
        <v/>
      </c>
      <c r="E126" s="11">
        <f>IF($A126="","",SUMIFS('Payments'!$D$2:$D$901,'Payments'!$B$2:$B$901,$A126,'Payments'!$C$2:$C$901,"April"))</f>
        <v/>
      </c>
      <c r="F126" s="11">
        <f>IF($A126="","",SUMIFS('Payments'!$D$2:$D$901,'Payments'!$B$2:$B$901,$A126,'Payments'!$C$2:$C$901,"May"))</f>
        <v/>
      </c>
      <c r="G126" s="11">
        <f>IF($A126="","",SUMIFS('Payments'!$D$2:$D$901,'Payments'!$B$2:$B$901,$A126,'Payments'!$C$2:$C$901,"June"))</f>
        <v/>
      </c>
      <c r="H126" s="11">
        <f>IF($A126="","",SUMIFS('Payments'!$D$2:$D$901,'Payments'!$B$2:$B$901,$A126,'Payments'!$C$2:$C$901,"July"))</f>
        <v/>
      </c>
      <c r="I126" s="11">
        <f>IF($A126="","",SUMIFS('Payments'!$D$2:$D$901,'Payments'!$B$2:$B$901,$A126,'Payments'!$C$2:$C$901,"August"))</f>
        <v/>
      </c>
      <c r="J126" s="11">
        <f>IF($A126="","",SUMIFS('Payments'!$D$2:$D$901,'Payments'!$B$2:$B$901,$A126,'Payments'!$C$2:$C$901,"September"))</f>
        <v/>
      </c>
      <c r="K126" s="11">
        <f>IF($A126="","",SUMIFS('Payments'!$D$2:$D$901,'Payments'!$B$2:$B$901,$A126,'Payments'!$C$2:$C$901,"October"))</f>
        <v/>
      </c>
      <c r="L126" s="11">
        <f>IF($A126="","",SUMIFS('Payments'!$D$2:$D$901,'Payments'!$B$2:$B$901,$A126,'Payments'!$C$2:$C$901,"November"))</f>
        <v/>
      </c>
      <c r="M126" s="11">
        <f>IF($A126="","",SUMIFS('Payments'!$D$2:$D$901,'Payments'!$B$2:$B$901,$A126,'Payments'!$C$2:$C$901,"December"))</f>
        <v/>
      </c>
      <c r="N126" s="9">
        <f>IF($A126="","",SUM(B126:M126))</f>
        <v/>
      </c>
      <c r="O126" s="9">
        <f>IF($A126="","",N('Players'!I126)*12)</f>
        <v/>
      </c>
      <c r="P126" s="9">
        <f>IF($A126="","",MAX(0,O126-N126))</f>
        <v/>
      </c>
      <c r="Q126" s="9">
        <f>IF($A126="","",N('Players'!I126))</f>
        <v/>
      </c>
    </row>
    <row r="127">
      <c r="A127">
        <f>IF('Players'!A127="","",'Players'!A127)</f>
        <v/>
      </c>
      <c r="B127" s="11">
        <f>IF($A127="","",SUMIFS('Payments'!$D$2:$D$901,'Payments'!$B$2:$B$901,$A127,'Payments'!$C$2:$C$901,"January"))</f>
        <v/>
      </c>
      <c r="C127" s="11">
        <f>IF($A127="","",SUMIFS('Payments'!$D$2:$D$901,'Payments'!$B$2:$B$901,$A127,'Payments'!$C$2:$C$901,"February"))</f>
        <v/>
      </c>
      <c r="D127" s="11">
        <f>IF($A127="","",SUMIFS('Payments'!$D$2:$D$901,'Payments'!$B$2:$B$901,$A127,'Payments'!$C$2:$C$901,"March"))</f>
        <v/>
      </c>
      <c r="E127" s="11">
        <f>IF($A127="","",SUMIFS('Payments'!$D$2:$D$901,'Payments'!$B$2:$B$901,$A127,'Payments'!$C$2:$C$901,"April"))</f>
        <v/>
      </c>
      <c r="F127" s="11">
        <f>IF($A127="","",SUMIFS('Payments'!$D$2:$D$901,'Payments'!$B$2:$B$901,$A127,'Payments'!$C$2:$C$901,"May"))</f>
        <v/>
      </c>
      <c r="G127" s="11">
        <f>IF($A127="","",SUMIFS('Payments'!$D$2:$D$901,'Payments'!$B$2:$B$901,$A127,'Payments'!$C$2:$C$901,"June"))</f>
        <v/>
      </c>
      <c r="H127" s="11">
        <f>IF($A127="","",SUMIFS('Payments'!$D$2:$D$901,'Payments'!$B$2:$B$901,$A127,'Payments'!$C$2:$C$901,"July"))</f>
        <v/>
      </c>
      <c r="I127" s="11">
        <f>IF($A127="","",SUMIFS('Payments'!$D$2:$D$901,'Payments'!$B$2:$B$901,$A127,'Payments'!$C$2:$C$901,"August"))</f>
        <v/>
      </c>
      <c r="J127" s="11">
        <f>IF($A127="","",SUMIFS('Payments'!$D$2:$D$901,'Payments'!$B$2:$B$901,$A127,'Payments'!$C$2:$C$901,"September"))</f>
        <v/>
      </c>
      <c r="K127" s="11">
        <f>IF($A127="","",SUMIFS('Payments'!$D$2:$D$901,'Payments'!$B$2:$B$901,$A127,'Payments'!$C$2:$C$901,"October"))</f>
        <v/>
      </c>
      <c r="L127" s="11">
        <f>IF($A127="","",SUMIFS('Payments'!$D$2:$D$901,'Payments'!$B$2:$B$901,$A127,'Payments'!$C$2:$C$901,"November"))</f>
        <v/>
      </c>
      <c r="M127" s="11">
        <f>IF($A127="","",SUMIFS('Payments'!$D$2:$D$901,'Payments'!$B$2:$B$901,$A127,'Payments'!$C$2:$C$901,"December"))</f>
        <v/>
      </c>
      <c r="N127" s="9">
        <f>IF($A127="","",SUM(B127:M127))</f>
        <v/>
      </c>
      <c r="O127" s="9">
        <f>IF($A127="","",N('Players'!I127)*12)</f>
        <v/>
      </c>
      <c r="P127" s="9">
        <f>IF($A127="","",MAX(0,O127-N127))</f>
        <v/>
      </c>
      <c r="Q127" s="9">
        <f>IF($A127="","",N('Players'!I127))</f>
        <v/>
      </c>
    </row>
    <row r="128">
      <c r="A128">
        <f>IF('Players'!A128="","",'Players'!A128)</f>
        <v/>
      </c>
      <c r="B128" s="11">
        <f>IF($A128="","",SUMIFS('Payments'!$D$2:$D$901,'Payments'!$B$2:$B$901,$A128,'Payments'!$C$2:$C$901,"January"))</f>
        <v/>
      </c>
      <c r="C128" s="11">
        <f>IF($A128="","",SUMIFS('Payments'!$D$2:$D$901,'Payments'!$B$2:$B$901,$A128,'Payments'!$C$2:$C$901,"February"))</f>
        <v/>
      </c>
      <c r="D128" s="11">
        <f>IF($A128="","",SUMIFS('Payments'!$D$2:$D$901,'Payments'!$B$2:$B$901,$A128,'Payments'!$C$2:$C$901,"March"))</f>
        <v/>
      </c>
      <c r="E128" s="11">
        <f>IF($A128="","",SUMIFS('Payments'!$D$2:$D$901,'Payments'!$B$2:$B$901,$A128,'Payments'!$C$2:$C$901,"April"))</f>
        <v/>
      </c>
      <c r="F128" s="11">
        <f>IF($A128="","",SUMIFS('Payments'!$D$2:$D$901,'Payments'!$B$2:$B$901,$A128,'Payments'!$C$2:$C$901,"May"))</f>
        <v/>
      </c>
      <c r="G128" s="11">
        <f>IF($A128="","",SUMIFS('Payments'!$D$2:$D$901,'Payments'!$B$2:$B$901,$A128,'Payments'!$C$2:$C$901,"June"))</f>
        <v/>
      </c>
      <c r="H128" s="11">
        <f>IF($A128="","",SUMIFS('Payments'!$D$2:$D$901,'Payments'!$B$2:$B$901,$A128,'Payments'!$C$2:$C$901,"July"))</f>
        <v/>
      </c>
      <c r="I128" s="11">
        <f>IF($A128="","",SUMIFS('Payments'!$D$2:$D$901,'Payments'!$B$2:$B$901,$A128,'Payments'!$C$2:$C$901,"August"))</f>
        <v/>
      </c>
      <c r="J128" s="11">
        <f>IF($A128="","",SUMIFS('Payments'!$D$2:$D$901,'Payments'!$B$2:$B$901,$A128,'Payments'!$C$2:$C$901,"September"))</f>
        <v/>
      </c>
      <c r="K128" s="11">
        <f>IF($A128="","",SUMIFS('Payments'!$D$2:$D$901,'Payments'!$B$2:$B$901,$A128,'Payments'!$C$2:$C$901,"October"))</f>
        <v/>
      </c>
      <c r="L128" s="11">
        <f>IF($A128="","",SUMIFS('Payments'!$D$2:$D$901,'Payments'!$B$2:$B$901,$A128,'Payments'!$C$2:$C$901,"November"))</f>
        <v/>
      </c>
      <c r="M128" s="11">
        <f>IF($A128="","",SUMIFS('Payments'!$D$2:$D$901,'Payments'!$B$2:$B$901,$A128,'Payments'!$C$2:$C$901,"December"))</f>
        <v/>
      </c>
      <c r="N128" s="9">
        <f>IF($A128="","",SUM(B128:M128))</f>
        <v/>
      </c>
      <c r="O128" s="9">
        <f>IF($A128="","",N('Players'!I128)*12)</f>
        <v/>
      </c>
      <c r="P128" s="9">
        <f>IF($A128="","",MAX(0,O128-N128))</f>
        <v/>
      </c>
      <c r="Q128" s="9">
        <f>IF($A128="","",N('Players'!I128))</f>
        <v/>
      </c>
    </row>
    <row r="129">
      <c r="A129">
        <f>IF('Players'!A129="","",'Players'!A129)</f>
        <v/>
      </c>
      <c r="B129" s="11">
        <f>IF($A129="","",SUMIFS('Payments'!$D$2:$D$901,'Payments'!$B$2:$B$901,$A129,'Payments'!$C$2:$C$901,"January"))</f>
        <v/>
      </c>
      <c r="C129" s="11">
        <f>IF($A129="","",SUMIFS('Payments'!$D$2:$D$901,'Payments'!$B$2:$B$901,$A129,'Payments'!$C$2:$C$901,"February"))</f>
        <v/>
      </c>
      <c r="D129" s="11">
        <f>IF($A129="","",SUMIFS('Payments'!$D$2:$D$901,'Payments'!$B$2:$B$901,$A129,'Payments'!$C$2:$C$901,"March"))</f>
        <v/>
      </c>
      <c r="E129" s="11">
        <f>IF($A129="","",SUMIFS('Payments'!$D$2:$D$901,'Payments'!$B$2:$B$901,$A129,'Payments'!$C$2:$C$901,"April"))</f>
        <v/>
      </c>
      <c r="F129" s="11">
        <f>IF($A129="","",SUMIFS('Payments'!$D$2:$D$901,'Payments'!$B$2:$B$901,$A129,'Payments'!$C$2:$C$901,"May"))</f>
        <v/>
      </c>
      <c r="G129" s="11">
        <f>IF($A129="","",SUMIFS('Payments'!$D$2:$D$901,'Payments'!$B$2:$B$901,$A129,'Payments'!$C$2:$C$901,"June"))</f>
        <v/>
      </c>
      <c r="H129" s="11">
        <f>IF($A129="","",SUMIFS('Payments'!$D$2:$D$901,'Payments'!$B$2:$B$901,$A129,'Payments'!$C$2:$C$901,"July"))</f>
        <v/>
      </c>
      <c r="I129" s="11">
        <f>IF($A129="","",SUMIFS('Payments'!$D$2:$D$901,'Payments'!$B$2:$B$901,$A129,'Payments'!$C$2:$C$901,"August"))</f>
        <v/>
      </c>
      <c r="J129" s="11">
        <f>IF($A129="","",SUMIFS('Payments'!$D$2:$D$901,'Payments'!$B$2:$B$901,$A129,'Payments'!$C$2:$C$901,"September"))</f>
        <v/>
      </c>
      <c r="K129" s="11">
        <f>IF($A129="","",SUMIFS('Payments'!$D$2:$D$901,'Payments'!$B$2:$B$901,$A129,'Payments'!$C$2:$C$901,"October"))</f>
        <v/>
      </c>
      <c r="L129" s="11">
        <f>IF($A129="","",SUMIFS('Payments'!$D$2:$D$901,'Payments'!$B$2:$B$901,$A129,'Payments'!$C$2:$C$901,"November"))</f>
        <v/>
      </c>
      <c r="M129" s="11">
        <f>IF($A129="","",SUMIFS('Payments'!$D$2:$D$901,'Payments'!$B$2:$B$901,$A129,'Payments'!$C$2:$C$901,"December"))</f>
        <v/>
      </c>
      <c r="N129" s="9">
        <f>IF($A129="","",SUM(B129:M129))</f>
        <v/>
      </c>
      <c r="O129" s="9">
        <f>IF($A129="","",N('Players'!I129)*12)</f>
        <v/>
      </c>
      <c r="P129" s="9">
        <f>IF($A129="","",MAX(0,O129-N129))</f>
        <v/>
      </c>
      <c r="Q129" s="9">
        <f>IF($A129="","",N('Players'!I129))</f>
        <v/>
      </c>
    </row>
    <row r="130">
      <c r="A130">
        <f>IF('Players'!A130="","",'Players'!A130)</f>
        <v/>
      </c>
      <c r="B130" s="11">
        <f>IF($A130="","",SUMIFS('Payments'!$D$2:$D$901,'Payments'!$B$2:$B$901,$A130,'Payments'!$C$2:$C$901,"January"))</f>
        <v/>
      </c>
      <c r="C130" s="11">
        <f>IF($A130="","",SUMIFS('Payments'!$D$2:$D$901,'Payments'!$B$2:$B$901,$A130,'Payments'!$C$2:$C$901,"February"))</f>
        <v/>
      </c>
      <c r="D130" s="11">
        <f>IF($A130="","",SUMIFS('Payments'!$D$2:$D$901,'Payments'!$B$2:$B$901,$A130,'Payments'!$C$2:$C$901,"March"))</f>
        <v/>
      </c>
      <c r="E130" s="11">
        <f>IF($A130="","",SUMIFS('Payments'!$D$2:$D$901,'Payments'!$B$2:$B$901,$A130,'Payments'!$C$2:$C$901,"April"))</f>
        <v/>
      </c>
      <c r="F130" s="11">
        <f>IF($A130="","",SUMIFS('Payments'!$D$2:$D$901,'Payments'!$B$2:$B$901,$A130,'Payments'!$C$2:$C$901,"May"))</f>
        <v/>
      </c>
      <c r="G130" s="11">
        <f>IF($A130="","",SUMIFS('Payments'!$D$2:$D$901,'Payments'!$B$2:$B$901,$A130,'Payments'!$C$2:$C$901,"June"))</f>
        <v/>
      </c>
      <c r="H130" s="11">
        <f>IF($A130="","",SUMIFS('Payments'!$D$2:$D$901,'Payments'!$B$2:$B$901,$A130,'Payments'!$C$2:$C$901,"July"))</f>
        <v/>
      </c>
      <c r="I130" s="11">
        <f>IF($A130="","",SUMIFS('Payments'!$D$2:$D$901,'Payments'!$B$2:$B$901,$A130,'Payments'!$C$2:$C$901,"August"))</f>
        <v/>
      </c>
      <c r="J130" s="11">
        <f>IF($A130="","",SUMIFS('Payments'!$D$2:$D$901,'Payments'!$B$2:$B$901,$A130,'Payments'!$C$2:$C$901,"September"))</f>
        <v/>
      </c>
      <c r="K130" s="11">
        <f>IF($A130="","",SUMIFS('Payments'!$D$2:$D$901,'Payments'!$B$2:$B$901,$A130,'Payments'!$C$2:$C$901,"October"))</f>
        <v/>
      </c>
      <c r="L130" s="11">
        <f>IF($A130="","",SUMIFS('Payments'!$D$2:$D$901,'Payments'!$B$2:$B$901,$A130,'Payments'!$C$2:$C$901,"November"))</f>
        <v/>
      </c>
      <c r="M130" s="11">
        <f>IF($A130="","",SUMIFS('Payments'!$D$2:$D$901,'Payments'!$B$2:$B$901,$A130,'Payments'!$C$2:$C$901,"December"))</f>
        <v/>
      </c>
      <c r="N130" s="9">
        <f>IF($A130="","",SUM(B130:M130))</f>
        <v/>
      </c>
      <c r="O130" s="9">
        <f>IF($A130="","",N('Players'!I130)*12)</f>
        <v/>
      </c>
      <c r="P130" s="9">
        <f>IF($A130="","",MAX(0,O130-N130))</f>
        <v/>
      </c>
      <c r="Q130" s="9">
        <f>IF($A130="","",N('Players'!I130))</f>
        <v/>
      </c>
    </row>
    <row r="131">
      <c r="A131">
        <f>IF('Players'!A131="","",'Players'!A131)</f>
        <v/>
      </c>
      <c r="B131" s="11">
        <f>IF($A131="","",SUMIFS('Payments'!$D$2:$D$901,'Payments'!$B$2:$B$901,$A131,'Payments'!$C$2:$C$901,"January"))</f>
        <v/>
      </c>
      <c r="C131" s="11">
        <f>IF($A131="","",SUMIFS('Payments'!$D$2:$D$901,'Payments'!$B$2:$B$901,$A131,'Payments'!$C$2:$C$901,"February"))</f>
        <v/>
      </c>
      <c r="D131" s="11">
        <f>IF($A131="","",SUMIFS('Payments'!$D$2:$D$901,'Payments'!$B$2:$B$901,$A131,'Payments'!$C$2:$C$901,"March"))</f>
        <v/>
      </c>
      <c r="E131" s="11">
        <f>IF($A131="","",SUMIFS('Payments'!$D$2:$D$901,'Payments'!$B$2:$B$901,$A131,'Payments'!$C$2:$C$901,"April"))</f>
        <v/>
      </c>
      <c r="F131" s="11">
        <f>IF($A131="","",SUMIFS('Payments'!$D$2:$D$901,'Payments'!$B$2:$B$901,$A131,'Payments'!$C$2:$C$901,"May"))</f>
        <v/>
      </c>
      <c r="G131" s="11">
        <f>IF($A131="","",SUMIFS('Payments'!$D$2:$D$901,'Payments'!$B$2:$B$901,$A131,'Payments'!$C$2:$C$901,"June"))</f>
        <v/>
      </c>
      <c r="H131" s="11">
        <f>IF($A131="","",SUMIFS('Payments'!$D$2:$D$901,'Payments'!$B$2:$B$901,$A131,'Payments'!$C$2:$C$901,"July"))</f>
        <v/>
      </c>
      <c r="I131" s="11">
        <f>IF($A131="","",SUMIFS('Payments'!$D$2:$D$901,'Payments'!$B$2:$B$901,$A131,'Payments'!$C$2:$C$901,"August"))</f>
        <v/>
      </c>
      <c r="J131" s="11">
        <f>IF($A131="","",SUMIFS('Payments'!$D$2:$D$901,'Payments'!$B$2:$B$901,$A131,'Payments'!$C$2:$C$901,"September"))</f>
        <v/>
      </c>
      <c r="K131" s="11">
        <f>IF($A131="","",SUMIFS('Payments'!$D$2:$D$901,'Payments'!$B$2:$B$901,$A131,'Payments'!$C$2:$C$901,"October"))</f>
        <v/>
      </c>
      <c r="L131" s="11">
        <f>IF($A131="","",SUMIFS('Payments'!$D$2:$D$901,'Payments'!$B$2:$B$901,$A131,'Payments'!$C$2:$C$901,"November"))</f>
        <v/>
      </c>
      <c r="M131" s="11">
        <f>IF($A131="","",SUMIFS('Payments'!$D$2:$D$901,'Payments'!$B$2:$B$901,$A131,'Payments'!$C$2:$C$901,"December"))</f>
        <v/>
      </c>
      <c r="N131" s="9">
        <f>IF($A131="","",SUM(B131:M131))</f>
        <v/>
      </c>
      <c r="O131" s="9">
        <f>IF($A131="","",N('Players'!I131)*12)</f>
        <v/>
      </c>
      <c r="P131" s="9">
        <f>IF($A131="","",MAX(0,O131-N131))</f>
        <v/>
      </c>
      <c r="Q131" s="9">
        <f>IF($A131="","",N('Players'!I131))</f>
        <v/>
      </c>
    </row>
    <row r="132">
      <c r="A132">
        <f>IF('Players'!A132="","",'Players'!A132)</f>
        <v/>
      </c>
      <c r="B132" s="11">
        <f>IF($A132="","",SUMIFS('Payments'!$D$2:$D$901,'Payments'!$B$2:$B$901,$A132,'Payments'!$C$2:$C$901,"January"))</f>
        <v/>
      </c>
      <c r="C132" s="11">
        <f>IF($A132="","",SUMIFS('Payments'!$D$2:$D$901,'Payments'!$B$2:$B$901,$A132,'Payments'!$C$2:$C$901,"February"))</f>
        <v/>
      </c>
      <c r="D132" s="11">
        <f>IF($A132="","",SUMIFS('Payments'!$D$2:$D$901,'Payments'!$B$2:$B$901,$A132,'Payments'!$C$2:$C$901,"March"))</f>
        <v/>
      </c>
      <c r="E132" s="11">
        <f>IF($A132="","",SUMIFS('Payments'!$D$2:$D$901,'Payments'!$B$2:$B$901,$A132,'Payments'!$C$2:$C$901,"April"))</f>
        <v/>
      </c>
      <c r="F132" s="11">
        <f>IF($A132="","",SUMIFS('Payments'!$D$2:$D$901,'Payments'!$B$2:$B$901,$A132,'Payments'!$C$2:$C$901,"May"))</f>
        <v/>
      </c>
      <c r="G132" s="11">
        <f>IF($A132="","",SUMIFS('Payments'!$D$2:$D$901,'Payments'!$B$2:$B$901,$A132,'Payments'!$C$2:$C$901,"June"))</f>
        <v/>
      </c>
      <c r="H132" s="11">
        <f>IF($A132="","",SUMIFS('Payments'!$D$2:$D$901,'Payments'!$B$2:$B$901,$A132,'Payments'!$C$2:$C$901,"July"))</f>
        <v/>
      </c>
      <c r="I132" s="11">
        <f>IF($A132="","",SUMIFS('Payments'!$D$2:$D$901,'Payments'!$B$2:$B$901,$A132,'Payments'!$C$2:$C$901,"August"))</f>
        <v/>
      </c>
      <c r="J132" s="11">
        <f>IF($A132="","",SUMIFS('Payments'!$D$2:$D$901,'Payments'!$B$2:$B$901,$A132,'Payments'!$C$2:$C$901,"September"))</f>
        <v/>
      </c>
      <c r="K132" s="11">
        <f>IF($A132="","",SUMIFS('Payments'!$D$2:$D$901,'Payments'!$B$2:$B$901,$A132,'Payments'!$C$2:$C$901,"October"))</f>
        <v/>
      </c>
      <c r="L132" s="11">
        <f>IF($A132="","",SUMIFS('Payments'!$D$2:$D$901,'Payments'!$B$2:$B$901,$A132,'Payments'!$C$2:$C$901,"November"))</f>
        <v/>
      </c>
      <c r="M132" s="11">
        <f>IF($A132="","",SUMIFS('Payments'!$D$2:$D$901,'Payments'!$B$2:$B$901,$A132,'Payments'!$C$2:$C$901,"December"))</f>
        <v/>
      </c>
      <c r="N132" s="9">
        <f>IF($A132="","",SUM(B132:M132))</f>
        <v/>
      </c>
      <c r="O132" s="9">
        <f>IF($A132="","",N('Players'!I132)*12)</f>
        <v/>
      </c>
      <c r="P132" s="9">
        <f>IF($A132="","",MAX(0,O132-N132))</f>
        <v/>
      </c>
      <c r="Q132" s="9">
        <f>IF($A132="","",N('Players'!I132))</f>
        <v/>
      </c>
    </row>
    <row r="133">
      <c r="A133">
        <f>IF('Players'!A133="","",'Players'!A133)</f>
        <v/>
      </c>
      <c r="B133" s="11">
        <f>IF($A133="","",SUMIFS('Payments'!$D$2:$D$901,'Payments'!$B$2:$B$901,$A133,'Payments'!$C$2:$C$901,"January"))</f>
        <v/>
      </c>
      <c r="C133" s="11">
        <f>IF($A133="","",SUMIFS('Payments'!$D$2:$D$901,'Payments'!$B$2:$B$901,$A133,'Payments'!$C$2:$C$901,"February"))</f>
        <v/>
      </c>
      <c r="D133" s="11">
        <f>IF($A133="","",SUMIFS('Payments'!$D$2:$D$901,'Payments'!$B$2:$B$901,$A133,'Payments'!$C$2:$C$901,"March"))</f>
        <v/>
      </c>
      <c r="E133" s="11">
        <f>IF($A133="","",SUMIFS('Payments'!$D$2:$D$901,'Payments'!$B$2:$B$901,$A133,'Payments'!$C$2:$C$901,"April"))</f>
        <v/>
      </c>
      <c r="F133" s="11">
        <f>IF($A133="","",SUMIFS('Payments'!$D$2:$D$901,'Payments'!$B$2:$B$901,$A133,'Payments'!$C$2:$C$901,"May"))</f>
        <v/>
      </c>
      <c r="G133" s="11">
        <f>IF($A133="","",SUMIFS('Payments'!$D$2:$D$901,'Payments'!$B$2:$B$901,$A133,'Payments'!$C$2:$C$901,"June"))</f>
        <v/>
      </c>
      <c r="H133" s="11">
        <f>IF($A133="","",SUMIFS('Payments'!$D$2:$D$901,'Payments'!$B$2:$B$901,$A133,'Payments'!$C$2:$C$901,"July"))</f>
        <v/>
      </c>
      <c r="I133" s="11">
        <f>IF($A133="","",SUMIFS('Payments'!$D$2:$D$901,'Payments'!$B$2:$B$901,$A133,'Payments'!$C$2:$C$901,"August"))</f>
        <v/>
      </c>
      <c r="J133" s="11">
        <f>IF($A133="","",SUMIFS('Payments'!$D$2:$D$901,'Payments'!$B$2:$B$901,$A133,'Payments'!$C$2:$C$901,"September"))</f>
        <v/>
      </c>
      <c r="K133" s="11">
        <f>IF($A133="","",SUMIFS('Payments'!$D$2:$D$901,'Payments'!$B$2:$B$901,$A133,'Payments'!$C$2:$C$901,"October"))</f>
        <v/>
      </c>
      <c r="L133" s="11">
        <f>IF($A133="","",SUMIFS('Payments'!$D$2:$D$901,'Payments'!$B$2:$B$901,$A133,'Payments'!$C$2:$C$901,"November"))</f>
        <v/>
      </c>
      <c r="M133" s="11">
        <f>IF($A133="","",SUMIFS('Payments'!$D$2:$D$901,'Payments'!$B$2:$B$901,$A133,'Payments'!$C$2:$C$901,"December"))</f>
        <v/>
      </c>
      <c r="N133" s="9">
        <f>IF($A133="","",SUM(B133:M133))</f>
        <v/>
      </c>
      <c r="O133" s="9">
        <f>IF($A133="","",N('Players'!I133)*12)</f>
        <v/>
      </c>
      <c r="P133" s="9">
        <f>IF($A133="","",MAX(0,O133-N133))</f>
        <v/>
      </c>
      <c r="Q133" s="9">
        <f>IF($A133="","",N('Players'!I133))</f>
        <v/>
      </c>
    </row>
    <row r="134">
      <c r="A134">
        <f>IF('Players'!A134="","",'Players'!A134)</f>
        <v/>
      </c>
      <c r="B134" s="11">
        <f>IF($A134="","",SUMIFS('Payments'!$D$2:$D$901,'Payments'!$B$2:$B$901,$A134,'Payments'!$C$2:$C$901,"January"))</f>
        <v/>
      </c>
      <c r="C134" s="11">
        <f>IF($A134="","",SUMIFS('Payments'!$D$2:$D$901,'Payments'!$B$2:$B$901,$A134,'Payments'!$C$2:$C$901,"February"))</f>
        <v/>
      </c>
      <c r="D134" s="11">
        <f>IF($A134="","",SUMIFS('Payments'!$D$2:$D$901,'Payments'!$B$2:$B$901,$A134,'Payments'!$C$2:$C$901,"March"))</f>
        <v/>
      </c>
      <c r="E134" s="11">
        <f>IF($A134="","",SUMIFS('Payments'!$D$2:$D$901,'Payments'!$B$2:$B$901,$A134,'Payments'!$C$2:$C$901,"April"))</f>
        <v/>
      </c>
      <c r="F134" s="11">
        <f>IF($A134="","",SUMIFS('Payments'!$D$2:$D$901,'Payments'!$B$2:$B$901,$A134,'Payments'!$C$2:$C$901,"May"))</f>
        <v/>
      </c>
      <c r="G134" s="11">
        <f>IF($A134="","",SUMIFS('Payments'!$D$2:$D$901,'Payments'!$B$2:$B$901,$A134,'Payments'!$C$2:$C$901,"June"))</f>
        <v/>
      </c>
      <c r="H134" s="11">
        <f>IF($A134="","",SUMIFS('Payments'!$D$2:$D$901,'Payments'!$B$2:$B$901,$A134,'Payments'!$C$2:$C$901,"July"))</f>
        <v/>
      </c>
      <c r="I134" s="11">
        <f>IF($A134="","",SUMIFS('Payments'!$D$2:$D$901,'Payments'!$B$2:$B$901,$A134,'Payments'!$C$2:$C$901,"August"))</f>
        <v/>
      </c>
      <c r="J134" s="11">
        <f>IF($A134="","",SUMIFS('Payments'!$D$2:$D$901,'Payments'!$B$2:$B$901,$A134,'Payments'!$C$2:$C$901,"September"))</f>
        <v/>
      </c>
      <c r="K134" s="11">
        <f>IF($A134="","",SUMIFS('Payments'!$D$2:$D$901,'Payments'!$B$2:$B$901,$A134,'Payments'!$C$2:$C$901,"October"))</f>
        <v/>
      </c>
      <c r="L134" s="11">
        <f>IF($A134="","",SUMIFS('Payments'!$D$2:$D$901,'Payments'!$B$2:$B$901,$A134,'Payments'!$C$2:$C$901,"November"))</f>
        <v/>
      </c>
      <c r="M134" s="11">
        <f>IF($A134="","",SUMIFS('Payments'!$D$2:$D$901,'Payments'!$B$2:$B$901,$A134,'Payments'!$C$2:$C$901,"December"))</f>
        <v/>
      </c>
      <c r="N134" s="9">
        <f>IF($A134="","",SUM(B134:M134))</f>
        <v/>
      </c>
      <c r="O134" s="9">
        <f>IF($A134="","",N('Players'!I134)*12)</f>
        <v/>
      </c>
      <c r="P134" s="9">
        <f>IF($A134="","",MAX(0,O134-N134))</f>
        <v/>
      </c>
      <c r="Q134" s="9">
        <f>IF($A134="","",N('Players'!I134))</f>
        <v/>
      </c>
    </row>
    <row r="135">
      <c r="A135">
        <f>IF('Players'!A135="","",'Players'!A135)</f>
        <v/>
      </c>
      <c r="B135" s="11">
        <f>IF($A135="","",SUMIFS('Payments'!$D$2:$D$901,'Payments'!$B$2:$B$901,$A135,'Payments'!$C$2:$C$901,"January"))</f>
        <v/>
      </c>
      <c r="C135" s="11">
        <f>IF($A135="","",SUMIFS('Payments'!$D$2:$D$901,'Payments'!$B$2:$B$901,$A135,'Payments'!$C$2:$C$901,"February"))</f>
        <v/>
      </c>
      <c r="D135" s="11">
        <f>IF($A135="","",SUMIFS('Payments'!$D$2:$D$901,'Payments'!$B$2:$B$901,$A135,'Payments'!$C$2:$C$901,"March"))</f>
        <v/>
      </c>
      <c r="E135" s="11">
        <f>IF($A135="","",SUMIFS('Payments'!$D$2:$D$901,'Payments'!$B$2:$B$901,$A135,'Payments'!$C$2:$C$901,"April"))</f>
        <v/>
      </c>
      <c r="F135" s="11">
        <f>IF($A135="","",SUMIFS('Payments'!$D$2:$D$901,'Payments'!$B$2:$B$901,$A135,'Payments'!$C$2:$C$901,"May"))</f>
        <v/>
      </c>
      <c r="G135" s="11">
        <f>IF($A135="","",SUMIFS('Payments'!$D$2:$D$901,'Payments'!$B$2:$B$901,$A135,'Payments'!$C$2:$C$901,"June"))</f>
        <v/>
      </c>
      <c r="H135" s="11">
        <f>IF($A135="","",SUMIFS('Payments'!$D$2:$D$901,'Payments'!$B$2:$B$901,$A135,'Payments'!$C$2:$C$901,"July"))</f>
        <v/>
      </c>
      <c r="I135" s="11">
        <f>IF($A135="","",SUMIFS('Payments'!$D$2:$D$901,'Payments'!$B$2:$B$901,$A135,'Payments'!$C$2:$C$901,"August"))</f>
        <v/>
      </c>
      <c r="J135" s="11">
        <f>IF($A135="","",SUMIFS('Payments'!$D$2:$D$901,'Payments'!$B$2:$B$901,$A135,'Payments'!$C$2:$C$901,"September"))</f>
        <v/>
      </c>
      <c r="K135" s="11">
        <f>IF($A135="","",SUMIFS('Payments'!$D$2:$D$901,'Payments'!$B$2:$B$901,$A135,'Payments'!$C$2:$C$901,"October"))</f>
        <v/>
      </c>
      <c r="L135" s="11">
        <f>IF($A135="","",SUMIFS('Payments'!$D$2:$D$901,'Payments'!$B$2:$B$901,$A135,'Payments'!$C$2:$C$901,"November"))</f>
        <v/>
      </c>
      <c r="M135" s="11">
        <f>IF($A135="","",SUMIFS('Payments'!$D$2:$D$901,'Payments'!$B$2:$B$901,$A135,'Payments'!$C$2:$C$901,"December"))</f>
        <v/>
      </c>
      <c r="N135" s="9">
        <f>IF($A135="","",SUM(B135:M135))</f>
        <v/>
      </c>
      <c r="O135" s="9">
        <f>IF($A135="","",N('Players'!I135)*12)</f>
        <v/>
      </c>
      <c r="P135" s="9">
        <f>IF($A135="","",MAX(0,O135-N135))</f>
        <v/>
      </c>
      <c r="Q135" s="9">
        <f>IF($A135="","",N('Players'!I135))</f>
        <v/>
      </c>
    </row>
    <row r="136">
      <c r="A136">
        <f>IF('Players'!A136="","",'Players'!A136)</f>
        <v/>
      </c>
      <c r="B136" s="11">
        <f>IF($A136="","",SUMIFS('Payments'!$D$2:$D$901,'Payments'!$B$2:$B$901,$A136,'Payments'!$C$2:$C$901,"January"))</f>
        <v/>
      </c>
      <c r="C136" s="11">
        <f>IF($A136="","",SUMIFS('Payments'!$D$2:$D$901,'Payments'!$B$2:$B$901,$A136,'Payments'!$C$2:$C$901,"February"))</f>
        <v/>
      </c>
      <c r="D136" s="11">
        <f>IF($A136="","",SUMIFS('Payments'!$D$2:$D$901,'Payments'!$B$2:$B$901,$A136,'Payments'!$C$2:$C$901,"March"))</f>
        <v/>
      </c>
      <c r="E136" s="11">
        <f>IF($A136="","",SUMIFS('Payments'!$D$2:$D$901,'Payments'!$B$2:$B$901,$A136,'Payments'!$C$2:$C$901,"April"))</f>
        <v/>
      </c>
      <c r="F136" s="11">
        <f>IF($A136="","",SUMIFS('Payments'!$D$2:$D$901,'Payments'!$B$2:$B$901,$A136,'Payments'!$C$2:$C$901,"May"))</f>
        <v/>
      </c>
      <c r="G136" s="11">
        <f>IF($A136="","",SUMIFS('Payments'!$D$2:$D$901,'Payments'!$B$2:$B$901,$A136,'Payments'!$C$2:$C$901,"June"))</f>
        <v/>
      </c>
      <c r="H136" s="11">
        <f>IF($A136="","",SUMIFS('Payments'!$D$2:$D$901,'Payments'!$B$2:$B$901,$A136,'Payments'!$C$2:$C$901,"July"))</f>
        <v/>
      </c>
      <c r="I136" s="11">
        <f>IF($A136="","",SUMIFS('Payments'!$D$2:$D$901,'Payments'!$B$2:$B$901,$A136,'Payments'!$C$2:$C$901,"August"))</f>
        <v/>
      </c>
      <c r="J136" s="11">
        <f>IF($A136="","",SUMIFS('Payments'!$D$2:$D$901,'Payments'!$B$2:$B$901,$A136,'Payments'!$C$2:$C$901,"September"))</f>
        <v/>
      </c>
      <c r="K136" s="11">
        <f>IF($A136="","",SUMIFS('Payments'!$D$2:$D$901,'Payments'!$B$2:$B$901,$A136,'Payments'!$C$2:$C$901,"October"))</f>
        <v/>
      </c>
      <c r="L136" s="11">
        <f>IF($A136="","",SUMIFS('Payments'!$D$2:$D$901,'Payments'!$B$2:$B$901,$A136,'Payments'!$C$2:$C$901,"November"))</f>
        <v/>
      </c>
      <c r="M136" s="11">
        <f>IF($A136="","",SUMIFS('Payments'!$D$2:$D$901,'Payments'!$B$2:$B$901,$A136,'Payments'!$C$2:$C$901,"December"))</f>
        <v/>
      </c>
      <c r="N136" s="9">
        <f>IF($A136="","",SUM(B136:M136))</f>
        <v/>
      </c>
      <c r="O136" s="9">
        <f>IF($A136="","",N('Players'!I136)*12)</f>
        <v/>
      </c>
      <c r="P136" s="9">
        <f>IF($A136="","",MAX(0,O136-N136))</f>
        <v/>
      </c>
      <c r="Q136" s="9">
        <f>IF($A136="","",N('Players'!I136))</f>
        <v/>
      </c>
    </row>
    <row r="137">
      <c r="A137">
        <f>IF('Players'!A137="","",'Players'!A137)</f>
        <v/>
      </c>
      <c r="B137" s="11">
        <f>IF($A137="","",SUMIFS('Payments'!$D$2:$D$901,'Payments'!$B$2:$B$901,$A137,'Payments'!$C$2:$C$901,"January"))</f>
        <v/>
      </c>
      <c r="C137" s="11">
        <f>IF($A137="","",SUMIFS('Payments'!$D$2:$D$901,'Payments'!$B$2:$B$901,$A137,'Payments'!$C$2:$C$901,"February"))</f>
        <v/>
      </c>
      <c r="D137" s="11">
        <f>IF($A137="","",SUMIFS('Payments'!$D$2:$D$901,'Payments'!$B$2:$B$901,$A137,'Payments'!$C$2:$C$901,"March"))</f>
        <v/>
      </c>
      <c r="E137" s="11">
        <f>IF($A137="","",SUMIFS('Payments'!$D$2:$D$901,'Payments'!$B$2:$B$901,$A137,'Payments'!$C$2:$C$901,"April"))</f>
        <v/>
      </c>
      <c r="F137" s="11">
        <f>IF($A137="","",SUMIFS('Payments'!$D$2:$D$901,'Payments'!$B$2:$B$901,$A137,'Payments'!$C$2:$C$901,"May"))</f>
        <v/>
      </c>
      <c r="G137" s="11">
        <f>IF($A137="","",SUMIFS('Payments'!$D$2:$D$901,'Payments'!$B$2:$B$901,$A137,'Payments'!$C$2:$C$901,"June"))</f>
        <v/>
      </c>
      <c r="H137" s="11">
        <f>IF($A137="","",SUMIFS('Payments'!$D$2:$D$901,'Payments'!$B$2:$B$901,$A137,'Payments'!$C$2:$C$901,"July"))</f>
        <v/>
      </c>
      <c r="I137" s="11">
        <f>IF($A137="","",SUMIFS('Payments'!$D$2:$D$901,'Payments'!$B$2:$B$901,$A137,'Payments'!$C$2:$C$901,"August"))</f>
        <v/>
      </c>
      <c r="J137" s="11">
        <f>IF($A137="","",SUMIFS('Payments'!$D$2:$D$901,'Payments'!$B$2:$B$901,$A137,'Payments'!$C$2:$C$901,"September"))</f>
        <v/>
      </c>
      <c r="K137" s="11">
        <f>IF($A137="","",SUMIFS('Payments'!$D$2:$D$901,'Payments'!$B$2:$B$901,$A137,'Payments'!$C$2:$C$901,"October"))</f>
        <v/>
      </c>
      <c r="L137" s="11">
        <f>IF($A137="","",SUMIFS('Payments'!$D$2:$D$901,'Payments'!$B$2:$B$901,$A137,'Payments'!$C$2:$C$901,"November"))</f>
        <v/>
      </c>
      <c r="M137" s="11">
        <f>IF($A137="","",SUMIFS('Payments'!$D$2:$D$901,'Payments'!$B$2:$B$901,$A137,'Payments'!$C$2:$C$901,"December"))</f>
        <v/>
      </c>
      <c r="N137" s="9">
        <f>IF($A137="","",SUM(B137:M137))</f>
        <v/>
      </c>
      <c r="O137" s="9">
        <f>IF($A137="","",N('Players'!I137)*12)</f>
        <v/>
      </c>
      <c r="P137" s="9">
        <f>IF($A137="","",MAX(0,O137-N137))</f>
        <v/>
      </c>
      <c r="Q137" s="9">
        <f>IF($A137="","",N('Players'!I137))</f>
        <v/>
      </c>
    </row>
    <row r="138">
      <c r="A138">
        <f>IF('Players'!A138="","",'Players'!A138)</f>
        <v/>
      </c>
      <c r="B138" s="11">
        <f>IF($A138="","",SUMIFS('Payments'!$D$2:$D$901,'Payments'!$B$2:$B$901,$A138,'Payments'!$C$2:$C$901,"January"))</f>
        <v/>
      </c>
      <c r="C138" s="11">
        <f>IF($A138="","",SUMIFS('Payments'!$D$2:$D$901,'Payments'!$B$2:$B$901,$A138,'Payments'!$C$2:$C$901,"February"))</f>
        <v/>
      </c>
      <c r="D138" s="11">
        <f>IF($A138="","",SUMIFS('Payments'!$D$2:$D$901,'Payments'!$B$2:$B$901,$A138,'Payments'!$C$2:$C$901,"March"))</f>
        <v/>
      </c>
      <c r="E138" s="11">
        <f>IF($A138="","",SUMIFS('Payments'!$D$2:$D$901,'Payments'!$B$2:$B$901,$A138,'Payments'!$C$2:$C$901,"April"))</f>
        <v/>
      </c>
      <c r="F138" s="11">
        <f>IF($A138="","",SUMIFS('Payments'!$D$2:$D$901,'Payments'!$B$2:$B$901,$A138,'Payments'!$C$2:$C$901,"May"))</f>
        <v/>
      </c>
      <c r="G138" s="11">
        <f>IF($A138="","",SUMIFS('Payments'!$D$2:$D$901,'Payments'!$B$2:$B$901,$A138,'Payments'!$C$2:$C$901,"June"))</f>
        <v/>
      </c>
      <c r="H138" s="11">
        <f>IF($A138="","",SUMIFS('Payments'!$D$2:$D$901,'Payments'!$B$2:$B$901,$A138,'Payments'!$C$2:$C$901,"July"))</f>
        <v/>
      </c>
      <c r="I138" s="11">
        <f>IF($A138="","",SUMIFS('Payments'!$D$2:$D$901,'Payments'!$B$2:$B$901,$A138,'Payments'!$C$2:$C$901,"August"))</f>
        <v/>
      </c>
      <c r="J138" s="11">
        <f>IF($A138="","",SUMIFS('Payments'!$D$2:$D$901,'Payments'!$B$2:$B$901,$A138,'Payments'!$C$2:$C$901,"September"))</f>
        <v/>
      </c>
      <c r="K138" s="11">
        <f>IF($A138="","",SUMIFS('Payments'!$D$2:$D$901,'Payments'!$B$2:$B$901,$A138,'Payments'!$C$2:$C$901,"October"))</f>
        <v/>
      </c>
      <c r="L138" s="11">
        <f>IF($A138="","",SUMIFS('Payments'!$D$2:$D$901,'Payments'!$B$2:$B$901,$A138,'Payments'!$C$2:$C$901,"November"))</f>
        <v/>
      </c>
      <c r="M138" s="11">
        <f>IF($A138="","",SUMIFS('Payments'!$D$2:$D$901,'Payments'!$B$2:$B$901,$A138,'Payments'!$C$2:$C$901,"December"))</f>
        <v/>
      </c>
      <c r="N138" s="9">
        <f>IF($A138="","",SUM(B138:M138))</f>
        <v/>
      </c>
      <c r="O138" s="9">
        <f>IF($A138="","",N('Players'!I138)*12)</f>
        <v/>
      </c>
      <c r="P138" s="9">
        <f>IF($A138="","",MAX(0,O138-N138))</f>
        <v/>
      </c>
      <c r="Q138" s="9">
        <f>IF($A138="","",N('Players'!I138))</f>
        <v/>
      </c>
    </row>
    <row r="139">
      <c r="A139">
        <f>IF('Players'!A139="","",'Players'!A139)</f>
        <v/>
      </c>
      <c r="B139" s="11">
        <f>IF($A139="","",SUMIFS('Payments'!$D$2:$D$901,'Payments'!$B$2:$B$901,$A139,'Payments'!$C$2:$C$901,"January"))</f>
        <v/>
      </c>
      <c r="C139" s="11">
        <f>IF($A139="","",SUMIFS('Payments'!$D$2:$D$901,'Payments'!$B$2:$B$901,$A139,'Payments'!$C$2:$C$901,"February"))</f>
        <v/>
      </c>
      <c r="D139" s="11">
        <f>IF($A139="","",SUMIFS('Payments'!$D$2:$D$901,'Payments'!$B$2:$B$901,$A139,'Payments'!$C$2:$C$901,"March"))</f>
        <v/>
      </c>
      <c r="E139" s="11">
        <f>IF($A139="","",SUMIFS('Payments'!$D$2:$D$901,'Payments'!$B$2:$B$901,$A139,'Payments'!$C$2:$C$901,"April"))</f>
        <v/>
      </c>
      <c r="F139" s="11">
        <f>IF($A139="","",SUMIFS('Payments'!$D$2:$D$901,'Payments'!$B$2:$B$901,$A139,'Payments'!$C$2:$C$901,"May"))</f>
        <v/>
      </c>
      <c r="G139" s="11">
        <f>IF($A139="","",SUMIFS('Payments'!$D$2:$D$901,'Payments'!$B$2:$B$901,$A139,'Payments'!$C$2:$C$901,"June"))</f>
        <v/>
      </c>
      <c r="H139" s="11">
        <f>IF($A139="","",SUMIFS('Payments'!$D$2:$D$901,'Payments'!$B$2:$B$901,$A139,'Payments'!$C$2:$C$901,"July"))</f>
        <v/>
      </c>
      <c r="I139" s="11">
        <f>IF($A139="","",SUMIFS('Payments'!$D$2:$D$901,'Payments'!$B$2:$B$901,$A139,'Payments'!$C$2:$C$901,"August"))</f>
        <v/>
      </c>
      <c r="J139" s="11">
        <f>IF($A139="","",SUMIFS('Payments'!$D$2:$D$901,'Payments'!$B$2:$B$901,$A139,'Payments'!$C$2:$C$901,"September"))</f>
        <v/>
      </c>
      <c r="K139" s="11">
        <f>IF($A139="","",SUMIFS('Payments'!$D$2:$D$901,'Payments'!$B$2:$B$901,$A139,'Payments'!$C$2:$C$901,"October"))</f>
        <v/>
      </c>
      <c r="L139" s="11">
        <f>IF($A139="","",SUMIFS('Payments'!$D$2:$D$901,'Payments'!$B$2:$B$901,$A139,'Payments'!$C$2:$C$901,"November"))</f>
        <v/>
      </c>
      <c r="M139" s="11">
        <f>IF($A139="","",SUMIFS('Payments'!$D$2:$D$901,'Payments'!$B$2:$B$901,$A139,'Payments'!$C$2:$C$901,"December"))</f>
        <v/>
      </c>
      <c r="N139" s="9">
        <f>IF($A139="","",SUM(B139:M139))</f>
        <v/>
      </c>
      <c r="O139" s="9">
        <f>IF($A139="","",N('Players'!I139)*12)</f>
        <v/>
      </c>
      <c r="P139" s="9">
        <f>IF($A139="","",MAX(0,O139-N139))</f>
        <v/>
      </c>
      <c r="Q139" s="9">
        <f>IF($A139="","",N('Players'!I139))</f>
        <v/>
      </c>
    </row>
    <row r="140">
      <c r="A140">
        <f>IF('Players'!A140="","",'Players'!A140)</f>
        <v/>
      </c>
      <c r="B140" s="11">
        <f>IF($A140="","",SUMIFS('Payments'!$D$2:$D$901,'Payments'!$B$2:$B$901,$A140,'Payments'!$C$2:$C$901,"January"))</f>
        <v/>
      </c>
      <c r="C140" s="11">
        <f>IF($A140="","",SUMIFS('Payments'!$D$2:$D$901,'Payments'!$B$2:$B$901,$A140,'Payments'!$C$2:$C$901,"February"))</f>
        <v/>
      </c>
      <c r="D140" s="11">
        <f>IF($A140="","",SUMIFS('Payments'!$D$2:$D$901,'Payments'!$B$2:$B$901,$A140,'Payments'!$C$2:$C$901,"March"))</f>
        <v/>
      </c>
      <c r="E140" s="11">
        <f>IF($A140="","",SUMIFS('Payments'!$D$2:$D$901,'Payments'!$B$2:$B$901,$A140,'Payments'!$C$2:$C$901,"April"))</f>
        <v/>
      </c>
      <c r="F140" s="11">
        <f>IF($A140="","",SUMIFS('Payments'!$D$2:$D$901,'Payments'!$B$2:$B$901,$A140,'Payments'!$C$2:$C$901,"May"))</f>
        <v/>
      </c>
      <c r="G140" s="11">
        <f>IF($A140="","",SUMIFS('Payments'!$D$2:$D$901,'Payments'!$B$2:$B$901,$A140,'Payments'!$C$2:$C$901,"June"))</f>
        <v/>
      </c>
      <c r="H140" s="11">
        <f>IF($A140="","",SUMIFS('Payments'!$D$2:$D$901,'Payments'!$B$2:$B$901,$A140,'Payments'!$C$2:$C$901,"July"))</f>
        <v/>
      </c>
      <c r="I140" s="11">
        <f>IF($A140="","",SUMIFS('Payments'!$D$2:$D$901,'Payments'!$B$2:$B$901,$A140,'Payments'!$C$2:$C$901,"August"))</f>
        <v/>
      </c>
      <c r="J140" s="11">
        <f>IF($A140="","",SUMIFS('Payments'!$D$2:$D$901,'Payments'!$B$2:$B$901,$A140,'Payments'!$C$2:$C$901,"September"))</f>
        <v/>
      </c>
      <c r="K140" s="11">
        <f>IF($A140="","",SUMIFS('Payments'!$D$2:$D$901,'Payments'!$B$2:$B$901,$A140,'Payments'!$C$2:$C$901,"October"))</f>
        <v/>
      </c>
      <c r="L140" s="11">
        <f>IF($A140="","",SUMIFS('Payments'!$D$2:$D$901,'Payments'!$B$2:$B$901,$A140,'Payments'!$C$2:$C$901,"November"))</f>
        <v/>
      </c>
      <c r="M140" s="11">
        <f>IF($A140="","",SUMIFS('Payments'!$D$2:$D$901,'Payments'!$B$2:$B$901,$A140,'Payments'!$C$2:$C$901,"December"))</f>
        <v/>
      </c>
      <c r="N140" s="9">
        <f>IF($A140="","",SUM(B140:M140))</f>
        <v/>
      </c>
      <c r="O140" s="9">
        <f>IF($A140="","",N('Players'!I140)*12)</f>
        <v/>
      </c>
      <c r="P140" s="9">
        <f>IF($A140="","",MAX(0,O140-N140))</f>
        <v/>
      </c>
      <c r="Q140" s="9">
        <f>IF($A140="","",N('Players'!I140))</f>
        <v/>
      </c>
    </row>
    <row r="141">
      <c r="A141">
        <f>IF('Players'!A141="","",'Players'!A141)</f>
        <v/>
      </c>
      <c r="B141" s="11">
        <f>IF($A141="","",SUMIFS('Payments'!$D$2:$D$901,'Payments'!$B$2:$B$901,$A141,'Payments'!$C$2:$C$901,"January"))</f>
        <v/>
      </c>
      <c r="C141" s="11">
        <f>IF($A141="","",SUMIFS('Payments'!$D$2:$D$901,'Payments'!$B$2:$B$901,$A141,'Payments'!$C$2:$C$901,"February"))</f>
        <v/>
      </c>
      <c r="D141" s="11">
        <f>IF($A141="","",SUMIFS('Payments'!$D$2:$D$901,'Payments'!$B$2:$B$901,$A141,'Payments'!$C$2:$C$901,"March"))</f>
        <v/>
      </c>
      <c r="E141" s="11">
        <f>IF($A141="","",SUMIFS('Payments'!$D$2:$D$901,'Payments'!$B$2:$B$901,$A141,'Payments'!$C$2:$C$901,"April"))</f>
        <v/>
      </c>
      <c r="F141" s="11">
        <f>IF($A141="","",SUMIFS('Payments'!$D$2:$D$901,'Payments'!$B$2:$B$901,$A141,'Payments'!$C$2:$C$901,"May"))</f>
        <v/>
      </c>
      <c r="G141" s="11">
        <f>IF($A141="","",SUMIFS('Payments'!$D$2:$D$901,'Payments'!$B$2:$B$901,$A141,'Payments'!$C$2:$C$901,"June"))</f>
        <v/>
      </c>
      <c r="H141" s="11">
        <f>IF($A141="","",SUMIFS('Payments'!$D$2:$D$901,'Payments'!$B$2:$B$901,$A141,'Payments'!$C$2:$C$901,"July"))</f>
        <v/>
      </c>
      <c r="I141" s="11">
        <f>IF($A141="","",SUMIFS('Payments'!$D$2:$D$901,'Payments'!$B$2:$B$901,$A141,'Payments'!$C$2:$C$901,"August"))</f>
        <v/>
      </c>
      <c r="J141" s="11">
        <f>IF($A141="","",SUMIFS('Payments'!$D$2:$D$901,'Payments'!$B$2:$B$901,$A141,'Payments'!$C$2:$C$901,"September"))</f>
        <v/>
      </c>
      <c r="K141" s="11">
        <f>IF($A141="","",SUMIFS('Payments'!$D$2:$D$901,'Payments'!$B$2:$B$901,$A141,'Payments'!$C$2:$C$901,"October"))</f>
        <v/>
      </c>
      <c r="L141" s="11">
        <f>IF($A141="","",SUMIFS('Payments'!$D$2:$D$901,'Payments'!$B$2:$B$901,$A141,'Payments'!$C$2:$C$901,"November"))</f>
        <v/>
      </c>
      <c r="M141" s="11">
        <f>IF($A141="","",SUMIFS('Payments'!$D$2:$D$901,'Payments'!$B$2:$B$901,$A141,'Payments'!$C$2:$C$901,"December"))</f>
        <v/>
      </c>
      <c r="N141" s="9">
        <f>IF($A141="","",SUM(B141:M141))</f>
        <v/>
      </c>
      <c r="O141" s="9">
        <f>IF($A141="","",N('Players'!I141)*12)</f>
        <v/>
      </c>
      <c r="P141" s="9">
        <f>IF($A141="","",MAX(0,O141-N141))</f>
        <v/>
      </c>
      <c r="Q141" s="9">
        <f>IF($A141="","",N('Players'!I141))</f>
        <v/>
      </c>
    </row>
    <row r="142">
      <c r="A142">
        <f>IF('Players'!A142="","",'Players'!A142)</f>
        <v/>
      </c>
      <c r="B142" s="11">
        <f>IF($A142="","",SUMIFS('Payments'!$D$2:$D$901,'Payments'!$B$2:$B$901,$A142,'Payments'!$C$2:$C$901,"January"))</f>
        <v/>
      </c>
      <c r="C142" s="11">
        <f>IF($A142="","",SUMIFS('Payments'!$D$2:$D$901,'Payments'!$B$2:$B$901,$A142,'Payments'!$C$2:$C$901,"February"))</f>
        <v/>
      </c>
      <c r="D142" s="11">
        <f>IF($A142="","",SUMIFS('Payments'!$D$2:$D$901,'Payments'!$B$2:$B$901,$A142,'Payments'!$C$2:$C$901,"March"))</f>
        <v/>
      </c>
      <c r="E142" s="11">
        <f>IF($A142="","",SUMIFS('Payments'!$D$2:$D$901,'Payments'!$B$2:$B$901,$A142,'Payments'!$C$2:$C$901,"April"))</f>
        <v/>
      </c>
      <c r="F142" s="11">
        <f>IF($A142="","",SUMIFS('Payments'!$D$2:$D$901,'Payments'!$B$2:$B$901,$A142,'Payments'!$C$2:$C$901,"May"))</f>
        <v/>
      </c>
      <c r="G142" s="11">
        <f>IF($A142="","",SUMIFS('Payments'!$D$2:$D$901,'Payments'!$B$2:$B$901,$A142,'Payments'!$C$2:$C$901,"June"))</f>
        <v/>
      </c>
      <c r="H142" s="11">
        <f>IF($A142="","",SUMIFS('Payments'!$D$2:$D$901,'Payments'!$B$2:$B$901,$A142,'Payments'!$C$2:$C$901,"July"))</f>
        <v/>
      </c>
      <c r="I142" s="11">
        <f>IF($A142="","",SUMIFS('Payments'!$D$2:$D$901,'Payments'!$B$2:$B$901,$A142,'Payments'!$C$2:$C$901,"August"))</f>
        <v/>
      </c>
      <c r="J142" s="11">
        <f>IF($A142="","",SUMIFS('Payments'!$D$2:$D$901,'Payments'!$B$2:$B$901,$A142,'Payments'!$C$2:$C$901,"September"))</f>
        <v/>
      </c>
      <c r="K142" s="11">
        <f>IF($A142="","",SUMIFS('Payments'!$D$2:$D$901,'Payments'!$B$2:$B$901,$A142,'Payments'!$C$2:$C$901,"October"))</f>
        <v/>
      </c>
      <c r="L142" s="11">
        <f>IF($A142="","",SUMIFS('Payments'!$D$2:$D$901,'Payments'!$B$2:$B$901,$A142,'Payments'!$C$2:$C$901,"November"))</f>
        <v/>
      </c>
      <c r="M142" s="11">
        <f>IF($A142="","",SUMIFS('Payments'!$D$2:$D$901,'Payments'!$B$2:$B$901,$A142,'Payments'!$C$2:$C$901,"December"))</f>
        <v/>
      </c>
      <c r="N142" s="9">
        <f>IF($A142="","",SUM(B142:M142))</f>
        <v/>
      </c>
      <c r="O142" s="9">
        <f>IF($A142="","",N('Players'!I142)*12)</f>
        <v/>
      </c>
      <c r="P142" s="9">
        <f>IF($A142="","",MAX(0,O142-N142))</f>
        <v/>
      </c>
      <c r="Q142" s="9">
        <f>IF($A142="","",N('Players'!I142))</f>
        <v/>
      </c>
    </row>
    <row r="143">
      <c r="A143">
        <f>IF('Players'!A143="","",'Players'!A143)</f>
        <v/>
      </c>
      <c r="B143" s="11">
        <f>IF($A143="","",SUMIFS('Payments'!$D$2:$D$901,'Payments'!$B$2:$B$901,$A143,'Payments'!$C$2:$C$901,"January"))</f>
        <v/>
      </c>
      <c r="C143" s="11">
        <f>IF($A143="","",SUMIFS('Payments'!$D$2:$D$901,'Payments'!$B$2:$B$901,$A143,'Payments'!$C$2:$C$901,"February"))</f>
        <v/>
      </c>
      <c r="D143" s="11">
        <f>IF($A143="","",SUMIFS('Payments'!$D$2:$D$901,'Payments'!$B$2:$B$901,$A143,'Payments'!$C$2:$C$901,"March"))</f>
        <v/>
      </c>
      <c r="E143" s="11">
        <f>IF($A143="","",SUMIFS('Payments'!$D$2:$D$901,'Payments'!$B$2:$B$901,$A143,'Payments'!$C$2:$C$901,"April"))</f>
        <v/>
      </c>
      <c r="F143" s="11">
        <f>IF($A143="","",SUMIFS('Payments'!$D$2:$D$901,'Payments'!$B$2:$B$901,$A143,'Payments'!$C$2:$C$901,"May"))</f>
        <v/>
      </c>
      <c r="G143" s="11">
        <f>IF($A143="","",SUMIFS('Payments'!$D$2:$D$901,'Payments'!$B$2:$B$901,$A143,'Payments'!$C$2:$C$901,"June"))</f>
        <v/>
      </c>
      <c r="H143" s="11">
        <f>IF($A143="","",SUMIFS('Payments'!$D$2:$D$901,'Payments'!$B$2:$B$901,$A143,'Payments'!$C$2:$C$901,"July"))</f>
        <v/>
      </c>
      <c r="I143" s="11">
        <f>IF($A143="","",SUMIFS('Payments'!$D$2:$D$901,'Payments'!$B$2:$B$901,$A143,'Payments'!$C$2:$C$901,"August"))</f>
        <v/>
      </c>
      <c r="J143" s="11">
        <f>IF($A143="","",SUMIFS('Payments'!$D$2:$D$901,'Payments'!$B$2:$B$901,$A143,'Payments'!$C$2:$C$901,"September"))</f>
        <v/>
      </c>
      <c r="K143" s="11">
        <f>IF($A143="","",SUMIFS('Payments'!$D$2:$D$901,'Payments'!$B$2:$B$901,$A143,'Payments'!$C$2:$C$901,"October"))</f>
        <v/>
      </c>
      <c r="L143" s="11">
        <f>IF($A143="","",SUMIFS('Payments'!$D$2:$D$901,'Payments'!$B$2:$B$901,$A143,'Payments'!$C$2:$C$901,"November"))</f>
        <v/>
      </c>
      <c r="M143" s="11">
        <f>IF($A143="","",SUMIFS('Payments'!$D$2:$D$901,'Payments'!$B$2:$B$901,$A143,'Payments'!$C$2:$C$901,"December"))</f>
        <v/>
      </c>
      <c r="N143" s="9">
        <f>IF($A143="","",SUM(B143:M143))</f>
        <v/>
      </c>
      <c r="O143" s="9">
        <f>IF($A143="","",N('Players'!I143)*12)</f>
        <v/>
      </c>
      <c r="P143" s="9">
        <f>IF($A143="","",MAX(0,O143-N143))</f>
        <v/>
      </c>
      <c r="Q143" s="9">
        <f>IF($A143="","",N('Players'!I143))</f>
        <v/>
      </c>
    </row>
    <row r="144">
      <c r="A144">
        <f>IF('Players'!A144="","",'Players'!A144)</f>
        <v/>
      </c>
      <c r="B144" s="11">
        <f>IF($A144="","",SUMIFS('Payments'!$D$2:$D$901,'Payments'!$B$2:$B$901,$A144,'Payments'!$C$2:$C$901,"January"))</f>
        <v/>
      </c>
      <c r="C144" s="11">
        <f>IF($A144="","",SUMIFS('Payments'!$D$2:$D$901,'Payments'!$B$2:$B$901,$A144,'Payments'!$C$2:$C$901,"February"))</f>
        <v/>
      </c>
      <c r="D144" s="11">
        <f>IF($A144="","",SUMIFS('Payments'!$D$2:$D$901,'Payments'!$B$2:$B$901,$A144,'Payments'!$C$2:$C$901,"March"))</f>
        <v/>
      </c>
      <c r="E144" s="11">
        <f>IF($A144="","",SUMIFS('Payments'!$D$2:$D$901,'Payments'!$B$2:$B$901,$A144,'Payments'!$C$2:$C$901,"April"))</f>
        <v/>
      </c>
      <c r="F144" s="11">
        <f>IF($A144="","",SUMIFS('Payments'!$D$2:$D$901,'Payments'!$B$2:$B$901,$A144,'Payments'!$C$2:$C$901,"May"))</f>
        <v/>
      </c>
      <c r="G144" s="11">
        <f>IF($A144="","",SUMIFS('Payments'!$D$2:$D$901,'Payments'!$B$2:$B$901,$A144,'Payments'!$C$2:$C$901,"June"))</f>
        <v/>
      </c>
      <c r="H144" s="11">
        <f>IF($A144="","",SUMIFS('Payments'!$D$2:$D$901,'Payments'!$B$2:$B$901,$A144,'Payments'!$C$2:$C$901,"July"))</f>
        <v/>
      </c>
      <c r="I144" s="11">
        <f>IF($A144="","",SUMIFS('Payments'!$D$2:$D$901,'Payments'!$B$2:$B$901,$A144,'Payments'!$C$2:$C$901,"August"))</f>
        <v/>
      </c>
      <c r="J144" s="11">
        <f>IF($A144="","",SUMIFS('Payments'!$D$2:$D$901,'Payments'!$B$2:$B$901,$A144,'Payments'!$C$2:$C$901,"September"))</f>
        <v/>
      </c>
      <c r="K144" s="11">
        <f>IF($A144="","",SUMIFS('Payments'!$D$2:$D$901,'Payments'!$B$2:$B$901,$A144,'Payments'!$C$2:$C$901,"October"))</f>
        <v/>
      </c>
      <c r="L144" s="11">
        <f>IF($A144="","",SUMIFS('Payments'!$D$2:$D$901,'Payments'!$B$2:$B$901,$A144,'Payments'!$C$2:$C$901,"November"))</f>
        <v/>
      </c>
      <c r="M144" s="11">
        <f>IF($A144="","",SUMIFS('Payments'!$D$2:$D$901,'Payments'!$B$2:$B$901,$A144,'Payments'!$C$2:$C$901,"December"))</f>
        <v/>
      </c>
      <c r="N144" s="9">
        <f>IF($A144="","",SUM(B144:M144))</f>
        <v/>
      </c>
      <c r="O144" s="9">
        <f>IF($A144="","",N('Players'!I144)*12)</f>
        <v/>
      </c>
      <c r="P144" s="9">
        <f>IF($A144="","",MAX(0,O144-N144))</f>
        <v/>
      </c>
      <c r="Q144" s="9">
        <f>IF($A144="","",N('Players'!I144))</f>
        <v/>
      </c>
    </row>
    <row r="145">
      <c r="A145">
        <f>IF('Players'!A145="","",'Players'!A145)</f>
        <v/>
      </c>
      <c r="B145" s="11">
        <f>IF($A145="","",SUMIFS('Payments'!$D$2:$D$901,'Payments'!$B$2:$B$901,$A145,'Payments'!$C$2:$C$901,"January"))</f>
        <v/>
      </c>
      <c r="C145" s="11">
        <f>IF($A145="","",SUMIFS('Payments'!$D$2:$D$901,'Payments'!$B$2:$B$901,$A145,'Payments'!$C$2:$C$901,"February"))</f>
        <v/>
      </c>
      <c r="D145" s="11">
        <f>IF($A145="","",SUMIFS('Payments'!$D$2:$D$901,'Payments'!$B$2:$B$901,$A145,'Payments'!$C$2:$C$901,"March"))</f>
        <v/>
      </c>
      <c r="E145" s="11">
        <f>IF($A145="","",SUMIFS('Payments'!$D$2:$D$901,'Payments'!$B$2:$B$901,$A145,'Payments'!$C$2:$C$901,"April"))</f>
        <v/>
      </c>
      <c r="F145" s="11">
        <f>IF($A145="","",SUMIFS('Payments'!$D$2:$D$901,'Payments'!$B$2:$B$901,$A145,'Payments'!$C$2:$C$901,"May"))</f>
        <v/>
      </c>
      <c r="G145" s="11">
        <f>IF($A145="","",SUMIFS('Payments'!$D$2:$D$901,'Payments'!$B$2:$B$901,$A145,'Payments'!$C$2:$C$901,"June"))</f>
        <v/>
      </c>
      <c r="H145" s="11">
        <f>IF($A145="","",SUMIFS('Payments'!$D$2:$D$901,'Payments'!$B$2:$B$901,$A145,'Payments'!$C$2:$C$901,"July"))</f>
        <v/>
      </c>
      <c r="I145" s="11">
        <f>IF($A145="","",SUMIFS('Payments'!$D$2:$D$901,'Payments'!$B$2:$B$901,$A145,'Payments'!$C$2:$C$901,"August"))</f>
        <v/>
      </c>
      <c r="J145" s="11">
        <f>IF($A145="","",SUMIFS('Payments'!$D$2:$D$901,'Payments'!$B$2:$B$901,$A145,'Payments'!$C$2:$C$901,"September"))</f>
        <v/>
      </c>
      <c r="K145" s="11">
        <f>IF($A145="","",SUMIFS('Payments'!$D$2:$D$901,'Payments'!$B$2:$B$901,$A145,'Payments'!$C$2:$C$901,"October"))</f>
        <v/>
      </c>
      <c r="L145" s="11">
        <f>IF($A145="","",SUMIFS('Payments'!$D$2:$D$901,'Payments'!$B$2:$B$901,$A145,'Payments'!$C$2:$C$901,"November"))</f>
        <v/>
      </c>
      <c r="M145" s="11">
        <f>IF($A145="","",SUMIFS('Payments'!$D$2:$D$901,'Payments'!$B$2:$B$901,$A145,'Payments'!$C$2:$C$901,"December"))</f>
        <v/>
      </c>
      <c r="N145" s="9">
        <f>IF($A145="","",SUM(B145:M145))</f>
        <v/>
      </c>
      <c r="O145" s="9">
        <f>IF($A145="","",N('Players'!I145)*12)</f>
        <v/>
      </c>
      <c r="P145" s="9">
        <f>IF($A145="","",MAX(0,O145-N145))</f>
        <v/>
      </c>
      <c r="Q145" s="9">
        <f>IF($A145="","",N('Players'!I145))</f>
        <v/>
      </c>
    </row>
    <row r="146">
      <c r="A146">
        <f>IF('Players'!A146="","",'Players'!A146)</f>
        <v/>
      </c>
      <c r="B146" s="11">
        <f>IF($A146="","",SUMIFS('Payments'!$D$2:$D$901,'Payments'!$B$2:$B$901,$A146,'Payments'!$C$2:$C$901,"January"))</f>
        <v/>
      </c>
      <c r="C146" s="11">
        <f>IF($A146="","",SUMIFS('Payments'!$D$2:$D$901,'Payments'!$B$2:$B$901,$A146,'Payments'!$C$2:$C$901,"February"))</f>
        <v/>
      </c>
      <c r="D146" s="11">
        <f>IF($A146="","",SUMIFS('Payments'!$D$2:$D$901,'Payments'!$B$2:$B$901,$A146,'Payments'!$C$2:$C$901,"March"))</f>
        <v/>
      </c>
      <c r="E146" s="11">
        <f>IF($A146="","",SUMIFS('Payments'!$D$2:$D$901,'Payments'!$B$2:$B$901,$A146,'Payments'!$C$2:$C$901,"April"))</f>
        <v/>
      </c>
      <c r="F146" s="11">
        <f>IF($A146="","",SUMIFS('Payments'!$D$2:$D$901,'Payments'!$B$2:$B$901,$A146,'Payments'!$C$2:$C$901,"May"))</f>
        <v/>
      </c>
      <c r="G146" s="11">
        <f>IF($A146="","",SUMIFS('Payments'!$D$2:$D$901,'Payments'!$B$2:$B$901,$A146,'Payments'!$C$2:$C$901,"June"))</f>
        <v/>
      </c>
      <c r="H146" s="11">
        <f>IF($A146="","",SUMIFS('Payments'!$D$2:$D$901,'Payments'!$B$2:$B$901,$A146,'Payments'!$C$2:$C$901,"July"))</f>
        <v/>
      </c>
      <c r="I146" s="11">
        <f>IF($A146="","",SUMIFS('Payments'!$D$2:$D$901,'Payments'!$B$2:$B$901,$A146,'Payments'!$C$2:$C$901,"August"))</f>
        <v/>
      </c>
      <c r="J146" s="11">
        <f>IF($A146="","",SUMIFS('Payments'!$D$2:$D$901,'Payments'!$B$2:$B$901,$A146,'Payments'!$C$2:$C$901,"September"))</f>
        <v/>
      </c>
      <c r="K146" s="11">
        <f>IF($A146="","",SUMIFS('Payments'!$D$2:$D$901,'Payments'!$B$2:$B$901,$A146,'Payments'!$C$2:$C$901,"October"))</f>
        <v/>
      </c>
      <c r="L146" s="11">
        <f>IF($A146="","",SUMIFS('Payments'!$D$2:$D$901,'Payments'!$B$2:$B$901,$A146,'Payments'!$C$2:$C$901,"November"))</f>
        <v/>
      </c>
      <c r="M146" s="11">
        <f>IF($A146="","",SUMIFS('Payments'!$D$2:$D$901,'Payments'!$B$2:$B$901,$A146,'Payments'!$C$2:$C$901,"December"))</f>
        <v/>
      </c>
      <c r="N146" s="9">
        <f>IF($A146="","",SUM(B146:M146))</f>
        <v/>
      </c>
      <c r="O146" s="9">
        <f>IF($A146="","",N('Players'!I146)*12)</f>
        <v/>
      </c>
      <c r="P146" s="9">
        <f>IF($A146="","",MAX(0,O146-N146))</f>
        <v/>
      </c>
      <c r="Q146" s="9">
        <f>IF($A146="","",N('Players'!I146))</f>
        <v/>
      </c>
    </row>
    <row r="147">
      <c r="A147">
        <f>IF('Players'!A147="","",'Players'!A147)</f>
        <v/>
      </c>
      <c r="B147" s="11">
        <f>IF($A147="","",SUMIFS('Payments'!$D$2:$D$901,'Payments'!$B$2:$B$901,$A147,'Payments'!$C$2:$C$901,"January"))</f>
        <v/>
      </c>
      <c r="C147" s="11">
        <f>IF($A147="","",SUMIFS('Payments'!$D$2:$D$901,'Payments'!$B$2:$B$901,$A147,'Payments'!$C$2:$C$901,"February"))</f>
        <v/>
      </c>
      <c r="D147" s="11">
        <f>IF($A147="","",SUMIFS('Payments'!$D$2:$D$901,'Payments'!$B$2:$B$901,$A147,'Payments'!$C$2:$C$901,"March"))</f>
        <v/>
      </c>
      <c r="E147" s="11">
        <f>IF($A147="","",SUMIFS('Payments'!$D$2:$D$901,'Payments'!$B$2:$B$901,$A147,'Payments'!$C$2:$C$901,"April"))</f>
        <v/>
      </c>
      <c r="F147" s="11">
        <f>IF($A147="","",SUMIFS('Payments'!$D$2:$D$901,'Payments'!$B$2:$B$901,$A147,'Payments'!$C$2:$C$901,"May"))</f>
        <v/>
      </c>
      <c r="G147" s="11">
        <f>IF($A147="","",SUMIFS('Payments'!$D$2:$D$901,'Payments'!$B$2:$B$901,$A147,'Payments'!$C$2:$C$901,"June"))</f>
        <v/>
      </c>
      <c r="H147" s="11">
        <f>IF($A147="","",SUMIFS('Payments'!$D$2:$D$901,'Payments'!$B$2:$B$901,$A147,'Payments'!$C$2:$C$901,"July"))</f>
        <v/>
      </c>
      <c r="I147" s="11">
        <f>IF($A147="","",SUMIFS('Payments'!$D$2:$D$901,'Payments'!$B$2:$B$901,$A147,'Payments'!$C$2:$C$901,"August"))</f>
        <v/>
      </c>
      <c r="J147" s="11">
        <f>IF($A147="","",SUMIFS('Payments'!$D$2:$D$901,'Payments'!$B$2:$B$901,$A147,'Payments'!$C$2:$C$901,"September"))</f>
        <v/>
      </c>
      <c r="K147" s="11">
        <f>IF($A147="","",SUMIFS('Payments'!$D$2:$D$901,'Payments'!$B$2:$B$901,$A147,'Payments'!$C$2:$C$901,"October"))</f>
        <v/>
      </c>
      <c r="L147" s="11">
        <f>IF($A147="","",SUMIFS('Payments'!$D$2:$D$901,'Payments'!$B$2:$B$901,$A147,'Payments'!$C$2:$C$901,"November"))</f>
        <v/>
      </c>
      <c r="M147" s="11">
        <f>IF($A147="","",SUMIFS('Payments'!$D$2:$D$901,'Payments'!$B$2:$B$901,$A147,'Payments'!$C$2:$C$901,"December"))</f>
        <v/>
      </c>
      <c r="N147" s="9">
        <f>IF($A147="","",SUM(B147:M147))</f>
        <v/>
      </c>
      <c r="O147" s="9">
        <f>IF($A147="","",N('Players'!I147)*12)</f>
        <v/>
      </c>
      <c r="P147" s="9">
        <f>IF($A147="","",MAX(0,O147-N147))</f>
        <v/>
      </c>
      <c r="Q147" s="9">
        <f>IF($A147="","",N('Players'!I147))</f>
        <v/>
      </c>
    </row>
    <row r="148">
      <c r="A148">
        <f>IF('Players'!A148="","",'Players'!A148)</f>
        <v/>
      </c>
      <c r="B148" s="11">
        <f>IF($A148="","",SUMIFS('Payments'!$D$2:$D$901,'Payments'!$B$2:$B$901,$A148,'Payments'!$C$2:$C$901,"January"))</f>
        <v/>
      </c>
      <c r="C148" s="11">
        <f>IF($A148="","",SUMIFS('Payments'!$D$2:$D$901,'Payments'!$B$2:$B$901,$A148,'Payments'!$C$2:$C$901,"February"))</f>
        <v/>
      </c>
      <c r="D148" s="11">
        <f>IF($A148="","",SUMIFS('Payments'!$D$2:$D$901,'Payments'!$B$2:$B$901,$A148,'Payments'!$C$2:$C$901,"March"))</f>
        <v/>
      </c>
      <c r="E148" s="11">
        <f>IF($A148="","",SUMIFS('Payments'!$D$2:$D$901,'Payments'!$B$2:$B$901,$A148,'Payments'!$C$2:$C$901,"April"))</f>
        <v/>
      </c>
      <c r="F148" s="11">
        <f>IF($A148="","",SUMIFS('Payments'!$D$2:$D$901,'Payments'!$B$2:$B$901,$A148,'Payments'!$C$2:$C$901,"May"))</f>
        <v/>
      </c>
      <c r="G148" s="11">
        <f>IF($A148="","",SUMIFS('Payments'!$D$2:$D$901,'Payments'!$B$2:$B$901,$A148,'Payments'!$C$2:$C$901,"June"))</f>
        <v/>
      </c>
      <c r="H148" s="11">
        <f>IF($A148="","",SUMIFS('Payments'!$D$2:$D$901,'Payments'!$B$2:$B$901,$A148,'Payments'!$C$2:$C$901,"July"))</f>
        <v/>
      </c>
      <c r="I148" s="11">
        <f>IF($A148="","",SUMIFS('Payments'!$D$2:$D$901,'Payments'!$B$2:$B$901,$A148,'Payments'!$C$2:$C$901,"August"))</f>
        <v/>
      </c>
      <c r="J148" s="11">
        <f>IF($A148="","",SUMIFS('Payments'!$D$2:$D$901,'Payments'!$B$2:$B$901,$A148,'Payments'!$C$2:$C$901,"September"))</f>
        <v/>
      </c>
      <c r="K148" s="11">
        <f>IF($A148="","",SUMIFS('Payments'!$D$2:$D$901,'Payments'!$B$2:$B$901,$A148,'Payments'!$C$2:$C$901,"October"))</f>
        <v/>
      </c>
      <c r="L148" s="11">
        <f>IF($A148="","",SUMIFS('Payments'!$D$2:$D$901,'Payments'!$B$2:$B$901,$A148,'Payments'!$C$2:$C$901,"November"))</f>
        <v/>
      </c>
      <c r="M148" s="11">
        <f>IF($A148="","",SUMIFS('Payments'!$D$2:$D$901,'Payments'!$B$2:$B$901,$A148,'Payments'!$C$2:$C$901,"December"))</f>
        <v/>
      </c>
      <c r="N148" s="9">
        <f>IF($A148="","",SUM(B148:M148))</f>
        <v/>
      </c>
      <c r="O148" s="9">
        <f>IF($A148="","",N('Players'!I148)*12)</f>
        <v/>
      </c>
      <c r="P148" s="9">
        <f>IF($A148="","",MAX(0,O148-N148))</f>
        <v/>
      </c>
      <c r="Q148" s="9">
        <f>IF($A148="","",N('Players'!I148))</f>
        <v/>
      </c>
    </row>
    <row r="149">
      <c r="A149">
        <f>IF('Players'!A149="","",'Players'!A149)</f>
        <v/>
      </c>
      <c r="B149" s="11">
        <f>IF($A149="","",SUMIFS('Payments'!$D$2:$D$901,'Payments'!$B$2:$B$901,$A149,'Payments'!$C$2:$C$901,"January"))</f>
        <v/>
      </c>
      <c r="C149" s="11">
        <f>IF($A149="","",SUMIFS('Payments'!$D$2:$D$901,'Payments'!$B$2:$B$901,$A149,'Payments'!$C$2:$C$901,"February"))</f>
        <v/>
      </c>
      <c r="D149" s="11">
        <f>IF($A149="","",SUMIFS('Payments'!$D$2:$D$901,'Payments'!$B$2:$B$901,$A149,'Payments'!$C$2:$C$901,"March"))</f>
        <v/>
      </c>
      <c r="E149" s="11">
        <f>IF($A149="","",SUMIFS('Payments'!$D$2:$D$901,'Payments'!$B$2:$B$901,$A149,'Payments'!$C$2:$C$901,"April"))</f>
        <v/>
      </c>
      <c r="F149" s="11">
        <f>IF($A149="","",SUMIFS('Payments'!$D$2:$D$901,'Payments'!$B$2:$B$901,$A149,'Payments'!$C$2:$C$901,"May"))</f>
        <v/>
      </c>
      <c r="G149" s="11">
        <f>IF($A149="","",SUMIFS('Payments'!$D$2:$D$901,'Payments'!$B$2:$B$901,$A149,'Payments'!$C$2:$C$901,"June"))</f>
        <v/>
      </c>
      <c r="H149" s="11">
        <f>IF($A149="","",SUMIFS('Payments'!$D$2:$D$901,'Payments'!$B$2:$B$901,$A149,'Payments'!$C$2:$C$901,"July"))</f>
        <v/>
      </c>
      <c r="I149" s="11">
        <f>IF($A149="","",SUMIFS('Payments'!$D$2:$D$901,'Payments'!$B$2:$B$901,$A149,'Payments'!$C$2:$C$901,"August"))</f>
        <v/>
      </c>
      <c r="J149" s="11">
        <f>IF($A149="","",SUMIFS('Payments'!$D$2:$D$901,'Payments'!$B$2:$B$901,$A149,'Payments'!$C$2:$C$901,"September"))</f>
        <v/>
      </c>
      <c r="K149" s="11">
        <f>IF($A149="","",SUMIFS('Payments'!$D$2:$D$901,'Payments'!$B$2:$B$901,$A149,'Payments'!$C$2:$C$901,"October"))</f>
        <v/>
      </c>
      <c r="L149" s="11">
        <f>IF($A149="","",SUMIFS('Payments'!$D$2:$D$901,'Payments'!$B$2:$B$901,$A149,'Payments'!$C$2:$C$901,"November"))</f>
        <v/>
      </c>
      <c r="M149" s="11">
        <f>IF($A149="","",SUMIFS('Payments'!$D$2:$D$901,'Payments'!$B$2:$B$901,$A149,'Payments'!$C$2:$C$901,"December"))</f>
        <v/>
      </c>
      <c r="N149" s="9">
        <f>IF($A149="","",SUM(B149:M149))</f>
        <v/>
      </c>
      <c r="O149" s="9">
        <f>IF($A149="","",N('Players'!I149)*12)</f>
        <v/>
      </c>
      <c r="P149" s="9">
        <f>IF($A149="","",MAX(0,O149-N149))</f>
        <v/>
      </c>
      <c r="Q149" s="9">
        <f>IF($A149="","",N('Players'!I149))</f>
        <v/>
      </c>
    </row>
    <row r="150">
      <c r="A150">
        <f>IF('Players'!A150="","",'Players'!A150)</f>
        <v/>
      </c>
      <c r="B150" s="11">
        <f>IF($A150="","",SUMIFS('Payments'!$D$2:$D$901,'Payments'!$B$2:$B$901,$A150,'Payments'!$C$2:$C$901,"January"))</f>
        <v/>
      </c>
      <c r="C150" s="11">
        <f>IF($A150="","",SUMIFS('Payments'!$D$2:$D$901,'Payments'!$B$2:$B$901,$A150,'Payments'!$C$2:$C$901,"February"))</f>
        <v/>
      </c>
      <c r="D150" s="11">
        <f>IF($A150="","",SUMIFS('Payments'!$D$2:$D$901,'Payments'!$B$2:$B$901,$A150,'Payments'!$C$2:$C$901,"March"))</f>
        <v/>
      </c>
      <c r="E150" s="11">
        <f>IF($A150="","",SUMIFS('Payments'!$D$2:$D$901,'Payments'!$B$2:$B$901,$A150,'Payments'!$C$2:$C$901,"April"))</f>
        <v/>
      </c>
      <c r="F150" s="11">
        <f>IF($A150="","",SUMIFS('Payments'!$D$2:$D$901,'Payments'!$B$2:$B$901,$A150,'Payments'!$C$2:$C$901,"May"))</f>
        <v/>
      </c>
      <c r="G150" s="11">
        <f>IF($A150="","",SUMIFS('Payments'!$D$2:$D$901,'Payments'!$B$2:$B$901,$A150,'Payments'!$C$2:$C$901,"June"))</f>
        <v/>
      </c>
      <c r="H150" s="11">
        <f>IF($A150="","",SUMIFS('Payments'!$D$2:$D$901,'Payments'!$B$2:$B$901,$A150,'Payments'!$C$2:$C$901,"July"))</f>
        <v/>
      </c>
      <c r="I150" s="11">
        <f>IF($A150="","",SUMIFS('Payments'!$D$2:$D$901,'Payments'!$B$2:$B$901,$A150,'Payments'!$C$2:$C$901,"August"))</f>
        <v/>
      </c>
      <c r="J150" s="11">
        <f>IF($A150="","",SUMIFS('Payments'!$D$2:$D$901,'Payments'!$B$2:$B$901,$A150,'Payments'!$C$2:$C$901,"September"))</f>
        <v/>
      </c>
      <c r="K150" s="11">
        <f>IF($A150="","",SUMIFS('Payments'!$D$2:$D$901,'Payments'!$B$2:$B$901,$A150,'Payments'!$C$2:$C$901,"October"))</f>
        <v/>
      </c>
      <c r="L150" s="11">
        <f>IF($A150="","",SUMIFS('Payments'!$D$2:$D$901,'Payments'!$B$2:$B$901,$A150,'Payments'!$C$2:$C$901,"November"))</f>
        <v/>
      </c>
      <c r="M150" s="11">
        <f>IF($A150="","",SUMIFS('Payments'!$D$2:$D$901,'Payments'!$B$2:$B$901,$A150,'Payments'!$C$2:$C$901,"December"))</f>
        <v/>
      </c>
      <c r="N150" s="9">
        <f>IF($A150="","",SUM(B150:M150))</f>
        <v/>
      </c>
      <c r="O150" s="9">
        <f>IF($A150="","",N('Players'!I150)*12)</f>
        <v/>
      </c>
      <c r="P150" s="9">
        <f>IF($A150="","",MAX(0,O150-N150))</f>
        <v/>
      </c>
      <c r="Q150" s="9">
        <f>IF($A150="","",N('Players'!I150))</f>
        <v/>
      </c>
    </row>
    <row r="151">
      <c r="A151">
        <f>IF('Players'!A151="","",'Players'!A151)</f>
        <v/>
      </c>
      <c r="B151" s="11">
        <f>IF($A151="","",SUMIFS('Payments'!$D$2:$D$901,'Payments'!$B$2:$B$901,$A151,'Payments'!$C$2:$C$901,"January"))</f>
        <v/>
      </c>
      <c r="C151" s="11">
        <f>IF($A151="","",SUMIFS('Payments'!$D$2:$D$901,'Payments'!$B$2:$B$901,$A151,'Payments'!$C$2:$C$901,"February"))</f>
        <v/>
      </c>
      <c r="D151" s="11">
        <f>IF($A151="","",SUMIFS('Payments'!$D$2:$D$901,'Payments'!$B$2:$B$901,$A151,'Payments'!$C$2:$C$901,"March"))</f>
        <v/>
      </c>
      <c r="E151" s="11">
        <f>IF($A151="","",SUMIFS('Payments'!$D$2:$D$901,'Payments'!$B$2:$B$901,$A151,'Payments'!$C$2:$C$901,"April"))</f>
        <v/>
      </c>
      <c r="F151" s="11">
        <f>IF($A151="","",SUMIFS('Payments'!$D$2:$D$901,'Payments'!$B$2:$B$901,$A151,'Payments'!$C$2:$C$901,"May"))</f>
        <v/>
      </c>
      <c r="G151" s="11">
        <f>IF($A151="","",SUMIFS('Payments'!$D$2:$D$901,'Payments'!$B$2:$B$901,$A151,'Payments'!$C$2:$C$901,"June"))</f>
        <v/>
      </c>
      <c r="H151" s="11">
        <f>IF($A151="","",SUMIFS('Payments'!$D$2:$D$901,'Payments'!$B$2:$B$901,$A151,'Payments'!$C$2:$C$901,"July"))</f>
        <v/>
      </c>
      <c r="I151" s="11">
        <f>IF($A151="","",SUMIFS('Payments'!$D$2:$D$901,'Payments'!$B$2:$B$901,$A151,'Payments'!$C$2:$C$901,"August"))</f>
        <v/>
      </c>
      <c r="J151" s="11">
        <f>IF($A151="","",SUMIFS('Payments'!$D$2:$D$901,'Payments'!$B$2:$B$901,$A151,'Payments'!$C$2:$C$901,"September"))</f>
        <v/>
      </c>
      <c r="K151" s="11">
        <f>IF($A151="","",SUMIFS('Payments'!$D$2:$D$901,'Payments'!$B$2:$B$901,$A151,'Payments'!$C$2:$C$901,"October"))</f>
        <v/>
      </c>
      <c r="L151" s="11">
        <f>IF($A151="","",SUMIFS('Payments'!$D$2:$D$901,'Payments'!$B$2:$B$901,$A151,'Payments'!$C$2:$C$901,"November"))</f>
        <v/>
      </c>
      <c r="M151" s="11">
        <f>IF($A151="","",SUMIFS('Payments'!$D$2:$D$901,'Payments'!$B$2:$B$901,$A151,'Payments'!$C$2:$C$901,"December"))</f>
        <v/>
      </c>
      <c r="N151" s="9">
        <f>IF($A151="","",SUM(B151:M151))</f>
        <v/>
      </c>
      <c r="O151" s="9">
        <f>IF($A151="","",N('Players'!I151)*12)</f>
        <v/>
      </c>
      <c r="P151" s="9">
        <f>IF($A151="","",MAX(0,O151-N151))</f>
        <v/>
      </c>
      <c r="Q151" s="9">
        <f>IF($A151="","",N('Players'!I151))</f>
        <v/>
      </c>
    </row>
  </sheetData>
  <conditionalFormatting sqref="B2:M151">
    <cfRule type="expression" priority="1" dxfId="0">
      <formula>AND($A2&lt;&gt;"",N($Q2)&gt;0,B2&gt;=$Q2)</formula>
    </cfRule>
    <cfRule type="expression" priority="2" dxfId="1">
      <formula>AND($A2&lt;&gt;"",B2&gt;0,B2&lt;N($Q2))</formula>
    </cfRule>
    <cfRule type="expression" priority="3" dxfId="2">
      <formula>AND($A2&lt;&gt;"",N($Q2)&gt;0,B2=0,COLUMN(B2)-1&lt;MONTH(TODAY()))</formula>
    </cfRule>
  </conditionalFormatting>
  <conditionalFormatting sqref="P2:P151">
    <cfRule type="cellIs" priority="4" operator="greaterThan" dxfId="3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E5BFF"/>
    <outlinePr summaryBelow="1" summaryRight="1"/>
    <pageSetUpPr/>
  </sheetPr>
  <dimension ref="A1:E14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4" t="inlineStr">
        <is>
          <t>Month</t>
        </is>
      </c>
      <c r="B1" s="4" t="inlineStr">
        <is>
          <t>Expected</t>
        </is>
      </c>
      <c r="C1" s="4" t="inlineStr">
        <is>
          <t>Collected</t>
        </is>
      </c>
      <c r="D1" s="4" t="inlineStr">
        <is>
          <t>Collection rate</t>
        </is>
      </c>
      <c r="E1" s="4" t="inlineStr">
        <is>
          <t>Members owing</t>
        </is>
      </c>
    </row>
    <row r="2">
      <c r="A2" s="5" t="inlineStr">
        <is>
          <t>January</t>
        </is>
      </c>
      <c r="B2" s="7">
        <f>SUMIFS('Players'!$I$2:$I$151,'Players'!$J$2:$J$151,"Active")</f>
        <v/>
      </c>
      <c r="C2" s="7">
        <f>SUM('Fees'!B2:B151)</f>
        <v/>
      </c>
      <c r="D2" s="12">
        <f>IF(B2=0,"",C2/B2)</f>
        <v/>
      </c>
      <c r="E2" s="5">
        <f>SUMPRODUCT(('Players'!$J$2:$J$151="Active")*ISNUMBER('Players'!$I$2:$I$151)*('Fees'!B2:B151&lt;'Players'!$I$2:$I$151))</f>
        <v/>
      </c>
    </row>
    <row r="3">
      <c r="A3" s="5" t="inlineStr">
        <is>
          <t>February</t>
        </is>
      </c>
      <c r="B3" s="7">
        <f>SUMIFS('Players'!$I$2:$I$151,'Players'!$J$2:$J$151,"Active")</f>
        <v/>
      </c>
      <c r="C3" s="7">
        <f>SUM('Fees'!C2:C151)</f>
        <v/>
      </c>
      <c r="D3" s="12">
        <f>IF(B3=0,"",C3/B3)</f>
        <v/>
      </c>
      <c r="E3" s="5">
        <f>SUMPRODUCT(('Players'!$J$2:$J$151="Active")*ISNUMBER('Players'!$I$2:$I$151)*('Fees'!C2:C151&lt;'Players'!$I$2:$I$151))</f>
        <v/>
      </c>
    </row>
    <row r="4">
      <c r="A4" s="5" t="inlineStr">
        <is>
          <t>March</t>
        </is>
      </c>
      <c r="B4" s="7">
        <f>SUMIFS('Players'!$I$2:$I$151,'Players'!$J$2:$J$151,"Active")</f>
        <v/>
      </c>
      <c r="C4" s="7">
        <f>SUM('Fees'!D2:D151)</f>
        <v/>
      </c>
      <c r="D4" s="12">
        <f>IF(B4=0,"",C4/B4)</f>
        <v/>
      </c>
      <c r="E4" s="5">
        <f>SUMPRODUCT(('Players'!$J$2:$J$151="Active")*ISNUMBER('Players'!$I$2:$I$151)*('Fees'!D2:D151&lt;'Players'!$I$2:$I$151))</f>
        <v/>
      </c>
    </row>
    <row r="5">
      <c r="A5" s="5" t="inlineStr">
        <is>
          <t>April</t>
        </is>
      </c>
      <c r="B5" s="7">
        <f>SUMIFS('Players'!$I$2:$I$151,'Players'!$J$2:$J$151,"Active")</f>
        <v/>
      </c>
      <c r="C5" s="7">
        <f>SUM('Fees'!E2:E151)</f>
        <v/>
      </c>
      <c r="D5" s="12">
        <f>IF(B5=0,"",C5/B5)</f>
        <v/>
      </c>
      <c r="E5" s="5">
        <f>SUMPRODUCT(('Players'!$J$2:$J$151="Active")*ISNUMBER('Players'!$I$2:$I$151)*('Fees'!E2:E151&lt;'Players'!$I$2:$I$151))</f>
        <v/>
      </c>
    </row>
    <row r="6">
      <c r="A6" s="5" t="inlineStr">
        <is>
          <t>May</t>
        </is>
      </c>
      <c r="B6" s="7">
        <f>SUMIFS('Players'!$I$2:$I$151,'Players'!$J$2:$J$151,"Active")</f>
        <v/>
      </c>
      <c r="C6" s="7">
        <f>SUM('Fees'!F2:F151)</f>
        <v/>
      </c>
      <c r="D6" s="12">
        <f>IF(B6=0,"",C6/B6)</f>
        <v/>
      </c>
      <c r="E6" s="5">
        <f>SUMPRODUCT(('Players'!$J$2:$J$151="Active")*ISNUMBER('Players'!$I$2:$I$151)*('Fees'!F2:F151&lt;'Players'!$I$2:$I$151))</f>
        <v/>
      </c>
    </row>
    <row r="7">
      <c r="A7" s="5" t="inlineStr">
        <is>
          <t>June</t>
        </is>
      </c>
      <c r="B7" s="7">
        <f>SUMIFS('Players'!$I$2:$I$151,'Players'!$J$2:$J$151,"Active")</f>
        <v/>
      </c>
      <c r="C7" s="7">
        <f>SUM('Fees'!G2:G151)</f>
        <v/>
      </c>
      <c r="D7" s="12">
        <f>IF(B7=0,"",C7/B7)</f>
        <v/>
      </c>
      <c r="E7" s="5">
        <f>SUMPRODUCT(('Players'!$J$2:$J$151="Active")*ISNUMBER('Players'!$I$2:$I$151)*('Fees'!G2:G151&lt;'Players'!$I$2:$I$151))</f>
        <v/>
      </c>
    </row>
    <row r="8">
      <c r="A8" s="5" t="inlineStr">
        <is>
          <t>July</t>
        </is>
      </c>
      <c r="B8" s="7">
        <f>SUMIFS('Players'!$I$2:$I$151,'Players'!$J$2:$J$151,"Active")</f>
        <v/>
      </c>
      <c r="C8" s="7">
        <f>SUM('Fees'!H2:H151)</f>
        <v/>
      </c>
      <c r="D8" s="12">
        <f>IF(B8=0,"",C8/B8)</f>
        <v/>
      </c>
      <c r="E8" s="5">
        <f>SUMPRODUCT(('Players'!$J$2:$J$151="Active")*ISNUMBER('Players'!$I$2:$I$151)*('Fees'!H2:H151&lt;'Players'!$I$2:$I$151))</f>
        <v/>
      </c>
    </row>
    <row r="9">
      <c r="A9" s="5" t="inlineStr">
        <is>
          <t>August</t>
        </is>
      </c>
      <c r="B9" s="7">
        <f>SUMIFS('Players'!$I$2:$I$151,'Players'!$J$2:$J$151,"Active")</f>
        <v/>
      </c>
      <c r="C9" s="7">
        <f>SUM('Fees'!I2:I151)</f>
        <v/>
      </c>
      <c r="D9" s="12">
        <f>IF(B9=0,"",C9/B9)</f>
        <v/>
      </c>
      <c r="E9" s="5">
        <f>SUMPRODUCT(('Players'!$J$2:$J$151="Active")*ISNUMBER('Players'!$I$2:$I$151)*('Fees'!I2:I151&lt;'Players'!$I$2:$I$151))</f>
        <v/>
      </c>
    </row>
    <row r="10">
      <c r="A10" s="5" t="inlineStr">
        <is>
          <t>September</t>
        </is>
      </c>
      <c r="B10" s="7">
        <f>SUMIFS('Players'!$I$2:$I$151,'Players'!$J$2:$J$151,"Active")</f>
        <v/>
      </c>
      <c r="C10" s="7">
        <f>SUM('Fees'!J2:J151)</f>
        <v/>
      </c>
      <c r="D10" s="12">
        <f>IF(B10=0,"",C10/B10)</f>
        <v/>
      </c>
      <c r="E10" s="5">
        <f>SUMPRODUCT(('Players'!$J$2:$J$151="Active")*ISNUMBER('Players'!$I$2:$I$151)*('Fees'!J2:J151&lt;'Players'!$I$2:$I$151))</f>
        <v/>
      </c>
    </row>
    <row r="11">
      <c r="A11" s="5" t="inlineStr">
        <is>
          <t>October</t>
        </is>
      </c>
      <c r="B11" s="7">
        <f>SUMIFS('Players'!$I$2:$I$151,'Players'!$J$2:$J$151,"Active")</f>
        <v/>
      </c>
      <c r="C11" s="7">
        <f>SUM('Fees'!K2:K151)</f>
        <v/>
      </c>
      <c r="D11" s="12">
        <f>IF(B11=0,"",C11/B11)</f>
        <v/>
      </c>
      <c r="E11" s="5">
        <f>SUMPRODUCT(('Players'!$J$2:$J$151="Active")*ISNUMBER('Players'!$I$2:$I$151)*('Fees'!K2:K151&lt;'Players'!$I$2:$I$151))</f>
        <v/>
      </c>
    </row>
    <row r="12">
      <c r="A12" s="5" t="inlineStr">
        <is>
          <t>November</t>
        </is>
      </c>
      <c r="B12" s="7">
        <f>SUMIFS('Players'!$I$2:$I$151,'Players'!$J$2:$J$151,"Active")</f>
        <v/>
      </c>
      <c r="C12" s="7">
        <f>SUM('Fees'!L2:L151)</f>
        <v/>
      </c>
      <c r="D12" s="12">
        <f>IF(B12=0,"",C12/B12)</f>
        <v/>
      </c>
      <c r="E12" s="5">
        <f>SUMPRODUCT(('Players'!$J$2:$J$151="Active")*ISNUMBER('Players'!$I$2:$I$151)*('Fees'!L2:L151&lt;'Players'!$I$2:$I$151))</f>
        <v/>
      </c>
    </row>
    <row r="13">
      <c r="A13" s="5" t="inlineStr">
        <is>
          <t>December</t>
        </is>
      </c>
      <c r="B13" s="7">
        <f>SUMIFS('Players'!$I$2:$I$151,'Players'!$J$2:$J$151,"Active")</f>
        <v/>
      </c>
      <c r="C13" s="7">
        <f>SUM('Fees'!M2:M151)</f>
        <v/>
      </c>
      <c r="D13" s="12">
        <f>IF(B13=0,"",C13/B13)</f>
        <v/>
      </c>
      <c r="E13" s="5">
        <f>SUMPRODUCT(('Players'!$J$2:$J$151="Active")*ISNUMBER('Players'!$I$2:$I$151)*('Fees'!M2:M151&lt;'Players'!$I$2:$I$151))</f>
        <v/>
      </c>
    </row>
    <row r="14">
      <c r="A14" s="13" t="inlineStr">
        <is>
          <t>Σ</t>
        </is>
      </c>
      <c r="B14" s="14">
        <f>SUM(B2:B13)</f>
        <v/>
      </c>
      <c r="C14" s="14">
        <f>SUM(C2:C13)</f>
        <v/>
      </c>
      <c r="D14" s="15">
        <f>IF(B14=0,"",C14/B14)</f>
        <v/>
      </c>
      <c r="E14" s="5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Clubiqo</dc:creator>
  <dc:title>Membership fee tracker</dc:title>
  <dcterms:created xsi:type="dcterms:W3CDTF">2026-10-16T18:04:40Z</dcterms:created>
  <dcterms:modified xsi:type="dcterms:W3CDTF">2026-10-16T18:04:40Z</dcterms:modified>
</cp:coreProperties>
</file>